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Pakiet 1-40" sheetId="1" r:id="rId1"/>
  </sheets>
  <definedNames/>
  <calcPr fullCalcOnLoad="1"/>
</workbook>
</file>

<file path=xl/sharedStrings.xml><?xml version="1.0" encoding="utf-8"?>
<sst xmlns="http://schemas.openxmlformats.org/spreadsheetml/2006/main" count="363" uniqueCount="162">
  <si>
    <r>
      <t xml:space="preserve">Odwapniacz II do tkanek zwapniałych i trepanobiopsji op a 3,8 - 4,0 litra 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Produkt do diagnostyki in vitro . </t>
    </r>
  </si>
  <si>
    <t>Produkt medyczny do diagnostyki in-vitro ,z datą ważności  6 miesiecy od daty otrzymania towaru</t>
  </si>
  <si>
    <t>Data ważności minimum rok od daty otrzymania towaru.</t>
  </si>
  <si>
    <t>HEMOSTATYCZNY ROZTWÓR AŁUNOWY MEYERA DO MIKROSKOPII (A'500 ML) skład: C.1.75290 (HEMATOKSYLINA); AI2(SO4)3 x 18H2O; C6H8O7 X H20</t>
  </si>
  <si>
    <t xml:space="preserve">ACETON CZ.D.A. </t>
  </si>
  <si>
    <t xml:space="preserve">UWAGA: Po stronie Wykonawcy leży poprawność wypełnionego formularza cenowego, odpowiednia stawka vat, poprawnośći funkcji. ) </t>
  </si>
  <si>
    <t>21.</t>
  </si>
  <si>
    <t>22.</t>
  </si>
  <si>
    <t>23.</t>
  </si>
  <si>
    <t>24.</t>
  </si>
  <si>
    <t>25.</t>
  </si>
  <si>
    <t>op.</t>
  </si>
  <si>
    <t>8.</t>
  </si>
  <si>
    <t>1.</t>
  </si>
  <si>
    <t>2.</t>
  </si>
  <si>
    <t xml:space="preserve">Ilości </t>
  </si>
  <si>
    <t>Stawka             Vat %</t>
  </si>
  <si>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</si>
  <si>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</si>
  <si>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</si>
  <si>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</si>
  <si>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</si>
  <si>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</si>
  <si>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 xml:space="preserve">Wartość netto </t>
  </si>
  <si>
    <t>5.</t>
  </si>
  <si>
    <t>szt.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</si>
  <si>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</si>
  <si>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</si>
  <si>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</si>
  <si>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</si>
  <si>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</si>
  <si>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</si>
  <si>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3.</t>
  </si>
  <si>
    <t>4.</t>
  </si>
  <si>
    <t>OLEJEK IMERSYJNY (A'500) KOLOR BEZBARWNY-DO JASNOŻÓŁTY, LEPKOŚĆ - 100-120 MpA*S, ZAPACH NEUTRALNY</t>
  </si>
  <si>
    <t>POX-ZESTAW DO OZNACZANIA PEROKSYDAZY  GRANULOCYTACH (1 OP. 12 BARWIEŃ)</t>
  </si>
  <si>
    <t>PAPIERKI WSKAŹNIKOWE PH-WSKAŹNIK SPECJALNY PH 5,2-7,2 (A'100 SZT.)</t>
  </si>
  <si>
    <t>PAPIERKI WSKAŹNIKOWE PH-WSKAŹNIK SPECJALNY PH 0-2,5 (A'100 SZT.)</t>
  </si>
  <si>
    <t>PAPIERKI WSKAŹNIKOWE PH-WSKAŹNIK SPECJALNY PH 2-9 (A'100 SZT.)</t>
  </si>
  <si>
    <t>ZESTAW DO OZNACZANIA SKŁADU CHEMICZNEGO KAMIENI MOCZOWYCH</t>
  </si>
  <si>
    <t>ALKOHOL ETYLOWY 99,8% CZ.D.A. (A'0,5 L)</t>
  </si>
  <si>
    <t>ALKOHOL ETYLOWY 96% CZ.D.A. (A'0,5 L)</t>
  </si>
  <si>
    <t>KWAS SOLNY HCL STĘŻONY 35-38% CZ.D.A. (A' 1 L)</t>
  </si>
  <si>
    <t>ETER DWUETYLOWY CZ.D.A. (A' 1 L)</t>
  </si>
  <si>
    <t>SODU SIARCZAN BEZWODNY CZ.D.A. (A'1 KG)</t>
  </si>
  <si>
    <t>NACL CZ.D.A. (A'1 KG)</t>
  </si>
  <si>
    <t>ETER NAFTOWY 40-60% CZ.D.A.</t>
  </si>
  <si>
    <t>SODU FOSFORAN II-ZASADOWY 12-WODNY CZ.D.A. (A'250 G)</t>
  </si>
  <si>
    <t>SODU WĘGLOWODORAN CZ.D.A. (A'100 G)</t>
  </si>
  <si>
    <t>KWAS SULFOSALICYLOWY CZ.D.A. (A'1 KG)</t>
  </si>
  <si>
    <t>FORMALDEHYD 40% CZ.D.A. (A'1 L)</t>
  </si>
  <si>
    <t>FOSFORAN POTASU JEDNOZASADOWY CZ.D.A. (A'1 KG)</t>
  </si>
  <si>
    <t>LODOWATY KWAS OCTOWY CZ.D.A. (A'1 L)</t>
  </si>
  <si>
    <t>CHLORU WODZIAN cz.d.a</t>
  </si>
  <si>
    <t>FORMALINA 40 %</t>
  </si>
  <si>
    <t>GLINOWO-POTASOWY SIARCZAN CZ.D.A</t>
  </si>
  <si>
    <t xml:space="preserve">HEMATOKSYLINA </t>
  </si>
  <si>
    <t>KSYLEN-MIESZANINA IZOMERÓW ASC. OPOW. FP VI CZ.D.A</t>
  </si>
  <si>
    <t>DI-SODU WODOFOSFORAN BEZWODNY CZ.D.A</t>
  </si>
  <si>
    <t>SODU DIWODOROFOSFORAN 1 X HYDRAT CZ.D.A</t>
  </si>
  <si>
    <t>ENTELLAN - MEDIUM DO PRZYKRYWANIA SZKIEŁEK HISTOPATOLOGICZNYCH</t>
  </si>
  <si>
    <t>KWAS CYTRYNOWY CZ.D.A</t>
  </si>
  <si>
    <t>JODAN SODU</t>
  </si>
  <si>
    <t>OP.</t>
  </si>
  <si>
    <t>LITR</t>
  </si>
  <si>
    <t>KG</t>
  </si>
  <si>
    <t>OP-100 G</t>
  </si>
  <si>
    <t>OP-5 L</t>
  </si>
  <si>
    <t>OP.-100 G</t>
  </si>
  <si>
    <t>OP.-0,5 L</t>
  </si>
  <si>
    <t>OP-50 G</t>
  </si>
  <si>
    <t>Ilość</t>
  </si>
  <si>
    <t>6.</t>
  </si>
  <si>
    <t>7.</t>
  </si>
  <si>
    <t>9.</t>
  </si>
  <si>
    <t>10.</t>
  </si>
  <si>
    <t>11.</t>
  </si>
  <si>
    <t>Ilosć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</si>
  <si>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</si>
  <si>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</si>
  <si>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</si>
  <si>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</si>
  <si>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</si>
  <si>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</si>
  <si>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</si>
  <si>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</si>
  <si>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</si>
  <si>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</si>
  <si>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</si>
  <si>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</si>
  <si>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</si>
  <si>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</si>
  <si>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</si>
  <si>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</si>
  <si>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</si>
  <si>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</si>
  <si>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</si>
  <si>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</si>
  <si>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</si>
  <si>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ALPA-ZESTAW DO OZNACZANIA FOSFATAZY ALKALICZNEJ W GRANULOCYTACH (1 OP.- 12 BARWIEŃ)</t>
  </si>
  <si>
    <t>PAS-ZESTAW DO OZNACZANIA GLIKOGENU(1 OP.- 12 BARWIEŃ)</t>
  </si>
  <si>
    <t>ESTERASE-ZESTAW DO OZNACZANIA ESTERAZY ALFANAFTYLOOCTANOWEJ W LWUKOCYTACH (1 OP.- 12 BARWIEŃ)</t>
  </si>
  <si>
    <t>KAPILARY HEPARYNIZOWANE HEPARYNĄ LITOWĄ TYP CORNING 168,DŁ.125 MM, ŚREDNICA ZEWNETRZNA 1,5 MM, POLEMNOŚĆ 80UL.</t>
  </si>
  <si>
    <t>MIESZALNIKI METALOWE DO KAPILARÓW HEPARYNIZOWANYCH TYP CORNING 168.</t>
  </si>
  <si>
    <t xml:space="preserve">ZATYCZKI PLASTIKOWE DO KAPILARÓW </t>
  </si>
  <si>
    <t xml:space="preserve">EOZYNA ŻOŁTAWA ROZPUSZCZALNA W WODZIE </t>
  </si>
  <si>
    <t>1 op (250ozn.)</t>
  </si>
  <si>
    <t>PLASMA CELL klon VS38c lub inny klon, lub CD 38 klon SP149 lub inny klon</t>
  </si>
  <si>
    <t xml:space="preserve">producent, klasa medyczna - jeżeli dotyczy , nr katalogowy, nazwa handlowa (tożsama z nazwą która będzie widniała na fakturze </t>
  </si>
  <si>
    <t xml:space="preserve">Worki do rozmrażania osocza . Kompatybilne z rozmrazaczem Helmer </t>
  </si>
  <si>
    <t xml:space="preserve">Karty grupy krwi - Krewkarty , kompatybilne z drukarką Evolis Tattoo </t>
  </si>
  <si>
    <t xml:space="preserve">Czrna taśma barwiaca do drukarek kart plastikowych , kompatybilne z drukarką Evolis Tattoo </t>
  </si>
  <si>
    <t>Pakiet nr 1</t>
  </si>
  <si>
    <t>ODCZYNNIK SCHIFFA DO ELEKTROFOREZY (A'500 ML) DO MIKROSKOPII</t>
  </si>
  <si>
    <t>Pakiet nr 2</t>
  </si>
  <si>
    <t>Pakiet nr 3</t>
  </si>
  <si>
    <t>Pakiet nr 4</t>
  </si>
  <si>
    <t>Pakiet nr 5</t>
  </si>
  <si>
    <t>Pakiet nr 6</t>
  </si>
  <si>
    <t>Pakiet nr 7</t>
  </si>
  <si>
    <t xml:space="preserve">DZPZ/333/22PN/2016 ZAŁACZNIK NR 2  - FORMULARZ CENOWY </t>
  </si>
  <si>
    <t>Pakiet nr 8</t>
  </si>
  <si>
    <t>Sterylne pałeczki z waciekiem dakronowym ( 150x2,5 mm) w probówce transportowej bez podłoża</t>
  </si>
  <si>
    <t xml:space="preserve">Sterylne ezy z zakończeniem prostym i oczkiem 0,001 ml ( w opakowaniu po 20 sztuk ) </t>
  </si>
  <si>
    <t>Sterylne ezy z zakońzceniem prostym i oczkiem 0,01 ml ( w opakowaniu po 20 szt.)</t>
  </si>
  <si>
    <t xml:space="preserve">Probówki 10 ml sterylne , przeźroczyste , 16x 100 mm , z podziałką , z korkiem i nalepką </t>
  </si>
  <si>
    <t xml:space="preserve">Probówki 5 ml , sterylne , przeźroczyste , 12x 92 mm , z podziałka, korkiem i nalepką </t>
  </si>
  <si>
    <t>Pakiet nr 9</t>
  </si>
  <si>
    <t>Syphilis</t>
  </si>
  <si>
    <t xml:space="preserve">CMV IgG odczynnik     </t>
  </si>
  <si>
    <t xml:space="preserve">CMV IgM odczynnik     </t>
  </si>
  <si>
    <t xml:space="preserve">Cyclosporyna odczynnik </t>
  </si>
  <si>
    <t xml:space="preserve">HIV combo odczynnik </t>
  </si>
  <si>
    <t xml:space="preserve">Tacrolimus odczynnik  </t>
  </si>
  <si>
    <t xml:space="preserve">EBV IgG   odczynnik  </t>
  </si>
  <si>
    <t xml:space="preserve">EBV IgGM odczynnik </t>
  </si>
  <si>
    <t>Rubella IgG odczynnik</t>
  </si>
  <si>
    <t xml:space="preserve">Kortyzol </t>
  </si>
  <si>
    <t>oznaczenie</t>
  </si>
  <si>
    <t>Anti -CCP Reagent ( 100test)</t>
  </si>
  <si>
    <t>B12  odczynnik</t>
  </si>
  <si>
    <t xml:space="preserve">CMV IgG AVIDJTY  odczynnik          </t>
  </si>
  <si>
    <t>Fevvitin  odczynnik</t>
  </si>
  <si>
    <t xml:space="preserve">HBS Ag  QUAL II CONF   odczynnik </t>
  </si>
  <si>
    <t xml:space="preserve">HBS Ag  odczynnik </t>
  </si>
  <si>
    <t xml:space="preserve">AntyI HCV  odczynik </t>
  </si>
  <si>
    <t xml:space="preserve">miesiąc </t>
  </si>
  <si>
    <r>
      <t xml:space="preserve">MATERIAŁY ZUŻYWALNE ( do podanej ilości oznaczeń należy zaoferować - </t>
    </r>
    <r>
      <rPr>
        <sz val="10"/>
        <rFont val="Arial"/>
        <family val="2"/>
      </rPr>
      <t>podać ilość , cenę jednostkową netto , brutto ,</t>
    </r>
    <r>
      <rPr>
        <b/>
        <sz val="10"/>
        <rFont val="Arial"/>
        <family val="2"/>
      </rPr>
      <t xml:space="preserve"> kalibratory , kontrole oraz inne niezbędne materiały zużywalne do wykonywania badań ) </t>
    </r>
  </si>
  <si>
    <t xml:space="preserve">Szkiełka podstawowe o wymiarach 75-76x25-26, grubość 1- 1,2  mm, ze szlifowanymi krawędziami i polem do opisu krawędzie i narożniki pod kątem 45'. Szkiełka kompatybilne z posiadanym przez pracownię aparatem Leica </t>
  </si>
  <si>
    <t>PAPIERKI WSKAŹNIKOWE PH-WSKAŹNIK SPECJALNY PH 6,5-10,0 (A'100 SZT.)</t>
  </si>
  <si>
    <t xml:space="preserve">opis produktu oferowanego , producent , klasa medyczna - jeżeli dotyczy nr katalogowy , nazwa handlowa tożsama która będzie widniała na fakturze </t>
  </si>
  <si>
    <t xml:space="preserve">Ilość oznaczeń w jednym opakowaniu </t>
  </si>
  <si>
    <t xml:space="preserve">Dzierżawa analizatora immunochemicznego wraz z niezbędnym sprzętem do wykonywania oznaczeń ( wstrzasarka , łaznia wodna - jeżeli tego wymagają odczynniki , wirówka ) zgodnie z formularzem parametrów wymaganych stanowiący załacznik nr 7 do SIWZ </t>
  </si>
  <si>
    <r>
      <t>Końcówki do pipet typu Gilson 0,1</t>
    </r>
    <r>
      <rPr>
        <strike/>
        <sz val="9"/>
        <color indexed="10"/>
        <rFont val="Arial"/>
        <family val="2"/>
      </rPr>
      <t xml:space="preserve">ml </t>
    </r>
    <r>
      <rPr>
        <sz val="9"/>
        <color indexed="10"/>
        <rFont val="Arial"/>
        <family val="2"/>
      </rPr>
      <t xml:space="preserve">ul </t>
    </r>
    <r>
      <rPr>
        <sz val="9"/>
        <rFont val="Arial"/>
        <family val="2"/>
      </rPr>
      <t xml:space="preserve">-10 </t>
    </r>
    <r>
      <rPr>
        <strike/>
        <sz val="9"/>
        <color indexed="10"/>
        <rFont val="Arial"/>
        <family val="2"/>
      </rPr>
      <t>ml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ul</t>
    </r>
    <r>
      <rPr>
        <sz val="9"/>
        <rFont val="Arial"/>
        <family val="2"/>
      </rPr>
      <t xml:space="preserve"> a 1000 szt.</t>
    </r>
  </si>
  <si>
    <r>
      <t xml:space="preserve">Sterylne wymazówki drewniane ( 150x 2,5 </t>
    </r>
    <r>
      <rPr>
        <sz val="9"/>
        <color indexed="10"/>
        <rFont val="Arial"/>
        <family val="2"/>
      </rPr>
      <t xml:space="preserve">lub 2,2 </t>
    </r>
    <r>
      <rPr>
        <sz val="9"/>
        <rFont val="Arial"/>
        <family val="2"/>
      </rPr>
      <t xml:space="preserve">mm ) z wacikiem wiskozowym lub bawełnianym - bez probówek i podłozy , pakowane indywidualnie </t>
    </r>
  </si>
  <si>
    <r>
      <t xml:space="preserve">Sterylne pałeczki z tworzywa sztucznego ( 150x2,5 lub </t>
    </r>
    <r>
      <rPr>
        <sz val="9"/>
        <color indexed="10"/>
        <rFont val="Arial"/>
        <family val="2"/>
      </rPr>
      <t xml:space="preserve">2,2 </t>
    </r>
    <r>
      <rPr>
        <sz val="9"/>
        <rFont val="Arial"/>
        <family val="2"/>
      </rPr>
      <t xml:space="preserve">mm ) z wacikiem bawełnianym </t>
    </r>
    <r>
      <rPr>
        <sz val="9"/>
        <color indexed="10"/>
        <rFont val="Arial"/>
        <family val="2"/>
      </rPr>
      <t xml:space="preserve">lub wiskozowym </t>
    </r>
    <r>
      <rPr>
        <sz val="9"/>
        <rFont val="Arial"/>
        <family val="2"/>
      </rPr>
      <t xml:space="preserve">, pakowane indywidualnie </t>
    </r>
  </si>
  <si>
    <r>
      <t xml:space="preserve">Anty HBS Reagent ( 400 test) </t>
    </r>
    <r>
      <rPr>
        <sz val="10"/>
        <color indexed="10"/>
        <rFont val="Arial"/>
        <family val="2"/>
      </rPr>
      <t xml:space="preserve">lub 100 testów </t>
    </r>
  </si>
  <si>
    <r>
      <t xml:space="preserve">HIV combo odczynnik </t>
    </r>
    <r>
      <rPr>
        <sz val="10"/>
        <color indexed="10"/>
        <rFont val="Arial"/>
        <family val="2"/>
      </rPr>
      <t xml:space="preserve">  SIROLIMUS </t>
    </r>
  </si>
  <si>
    <r>
      <t xml:space="preserve">Rubella IgGM odczynnik </t>
    </r>
    <r>
      <rPr>
        <sz val="10"/>
        <color indexed="10"/>
        <rFont val="Arial"/>
        <family val="2"/>
      </rPr>
      <t xml:space="preserve">przeciwko wirusowi różyczki. </t>
    </r>
  </si>
  <si>
    <r>
      <t>Kwas Walproinowy odczynnik</t>
    </r>
    <r>
      <rPr>
        <sz val="10"/>
        <color indexed="10"/>
        <rFont val="Arial"/>
        <family val="2"/>
      </rPr>
      <t xml:space="preserve"> </t>
    </r>
  </si>
  <si>
    <r>
      <t xml:space="preserve">Vancomycyna odczynnik  </t>
    </r>
    <r>
      <rPr>
        <sz val="10"/>
        <color indexed="10"/>
        <rFont val="Arial"/>
        <family val="2"/>
      </rPr>
      <t xml:space="preserve"> </t>
    </r>
  </si>
  <si>
    <t xml:space="preserve">Gentamycyna odczynnik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</si>
</sst>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  <numFmt numFmtId="183" formatCode="#,##0.00\ [$zł-415];[Red]\-#,##0.00\ [$zł-415]"/>
    <numFmt numFmtId="184" formatCode="###,###,##0.000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9"/>
      <color indexed="12"/>
      <name val="Arial CE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1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2" fontId="23" fillId="24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0" fillId="24" borderId="0" xfId="0" applyFill="1" applyAlignment="1">
      <alignment wrapText="1"/>
    </xf>
    <xf numFmtId="0" fontId="25" fillId="3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25" fillId="0" borderId="10" xfId="0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 vertical="center"/>
    </xf>
    <xf numFmtId="172" fontId="0" fillId="24" borderId="0" xfId="0" applyNumberFormat="1" applyFill="1" applyAlignment="1">
      <alignment/>
    </xf>
    <xf numFmtId="172" fontId="22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172" fontId="23" fillId="24" borderId="0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3" fillId="21" borderId="0" xfId="0" applyFont="1" applyFill="1" applyBorder="1" applyAlignment="1">
      <alignment horizontal="center" vertical="center" wrapText="1"/>
    </xf>
    <xf numFmtId="0" fontId="28" fillId="21" borderId="0" xfId="0" applyFont="1" applyFill="1" applyBorder="1" applyAlignment="1">
      <alignment horizontal="center" vertical="center" wrapText="1"/>
    </xf>
    <xf numFmtId="2" fontId="23" fillId="21" borderId="0" xfId="0" applyNumberFormat="1" applyFont="1" applyFill="1" applyBorder="1" applyAlignment="1">
      <alignment horizontal="center" vertical="center" wrapText="1"/>
    </xf>
    <xf numFmtId="1" fontId="23" fillId="21" borderId="0" xfId="0" applyNumberFormat="1" applyFont="1" applyFill="1" applyBorder="1" applyAlignment="1">
      <alignment horizontal="center" vertical="center" wrapText="1"/>
    </xf>
    <xf numFmtId="172" fontId="23" fillId="21" borderId="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23" fillId="24" borderId="10" xfId="0" applyNumberFormat="1" applyFont="1" applyFill="1" applyBorder="1" applyAlignment="1">
      <alignment horizontal="center" vertical="center"/>
    </xf>
    <xf numFmtId="10" fontId="25" fillId="0" borderId="10" xfId="0" applyNumberFormat="1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0" fillId="24" borderId="0" xfId="0" applyNumberFormat="1" applyFill="1" applyAlignment="1">
      <alignment/>
    </xf>
    <xf numFmtId="10" fontId="23" fillId="24" borderId="0" xfId="0" applyNumberFormat="1" applyFont="1" applyFill="1" applyBorder="1" applyAlignment="1">
      <alignment horizontal="center" vertical="center"/>
    </xf>
    <xf numFmtId="10" fontId="23" fillId="21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2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3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23" fillId="0" borderId="1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172" fontId="23" fillId="0" borderId="18" xfId="0" applyNumberFormat="1" applyFont="1" applyFill="1" applyBorder="1" applyAlignment="1">
      <alignment horizontal="center" vertical="center"/>
    </xf>
    <xf numFmtId="10" fontId="0" fillId="0" borderId="18" xfId="0" applyNumberFormat="1" applyBorder="1" applyAlignment="1">
      <alignment/>
    </xf>
    <xf numFmtId="0" fontId="22" fillId="25" borderId="20" xfId="0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/>
    </xf>
    <xf numFmtId="10" fontId="23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130"/>
  <sheetViews>
    <sheetView tabSelected="1" workbookViewId="0" topLeftCell="A114">
      <selection activeCell="C127" sqref="C127"/>
    </sheetView>
  </sheetViews>
  <sheetFormatPr defaultColWidth="9.00390625" defaultRowHeight="12.75"/>
  <cols>
    <col min="1" max="1" width="8.25390625" style="0" customWidth="1"/>
    <col min="2" max="2" width="60.875" style="35" customWidth="1"/>
    <col min="3" max="3" width="25.75390625" style="0" customWidth="1"/>
    <col min="4" max="4" width="14.125" style="0" customWidth="1"/>
    <col min="5" max="5" width="10.25390625" style="0" customWidth="1"/>
    <col min="6" max="6" width="10.00390625" style="74" customWidth="1"/>
    <col min="7" max="7" width="12.375" style="40" customWidth="1"/>
    <col min="8" max="8" width="14.375" style="40" customWidth="1"/>
    <col min="9" max="9" width="14.375" style="59" customWidth="1"/>
    <col min="10" max="10" width="15.25390625" style="40" customWidth="1"/>
    <col min="11" max="11" width="15.00390625" style="40" customWidth="1"/>
    <col min="12" max="12" width="12.875" style="40" customWidth="1"/>
  </cols>
  <sheetData>
    <row r="2" ht="12.75">
      <c r="B2" s="37" t="s">
        <v>120</v>
      </c>
    </row>
    <row r="4" spans="2:3" ht="24">
      <c r="B4" s="82" t="s">
        <v>5</v>
      </c>
      <c r="C4" s="83"/>
    </row>
    <row r="5" spans="1:12" ht="12.75">
      <c r="A5" s="6"/>
      <c r="B5" s="16"/>
      <c r="C5" s="7"/>
      <c r="D5" s="7"/>
      <c r="E5" s="6"/>
      <c r="F5" s="8"/>
      <c r="G5" s="44"/>
      <c r="H5" s="19"/>
      <c r="I5" s="60"/>
      <c r="J5" s="19"/>
      <c r="K5" s="19"/>
      <c r="L5" s="19"/>
    </row>
    <row r="6" spans="1:12" ht="165.75">
      <c r="A6" s="39" t="s">
        <v>112</v>
      </c>
      <c r="B6" s="10" t="s">
        <v>17</v>
      </c>
      <c r="C6" s="10" t="s">
        <v>18</v>
      </c>
      <c r="D6" s="10" t="s">
        <v>108</v>
      </c>
      <c r="E6" s="10" t="s">
        <v>20</v>
      </c>
      <c r="F6" s="11" t="s">
        <v>77</v>
      </c>
      <c r="G6" s="41" t="s">
        <v>22</v>
      </c>
      <c r="H6" s="41" t="s">
        <v>26</v>
      </c>
      <c r="I6" s="61" t="s">
        <v>16</v>
      </c>
      <c r="J6" s="41" t="s">
        <v>27</v>
      </c>
      <c r="K6" s="41" t="s">
        <v>28</v>
      </c>
      <c r="L6" s="41" t="s">
        <v>29</v>
      </c>
    </row>
    <row r="7" spans="1:12" ht="36">
      <c r="A7" s="2" t="s">
        <v>13</v>
      </c>
      <c r="B7" s="27" t="s">
        <v>3</v>
      </c>
      <c r="C7" s="1"/>
      <c r="D7" s="1"/>
      <c r="E7" s="30" t="s">
        <v>63</v>
      </c>
      <c r="F7" s="32">
        <v>1</v>
      </c>
      <c r="G7" s="14">
        <v>0</v>
      </c>
      <c r="H7" s="14">
        <f aca="true" t="shared" si="0" ref="H7:H43">ROUND(F7*G7,2)</f>
        <v>0</v>
      </c>
      <c r="I7" s="62"/>
      <c r="J7" s="14">
        <f aca="true" t="shared" si="1" ref="J7:J43">ROUND(H7*I7,2)</f>
        <v>0</v>
      </c>
      <c r="K7" s="14">
        <f aca="true" t="shared" si="2" ref="K7:K43">(L7/F7)</f>
        <v>0</v>
      </c>
      <c r="L7" s="14">
        <f aca="true" t="shared" si="3" ref="L7:L43">ROUND(H7+J7,2)</f>
        <v>0</v>
      </c>
    </row>
    <row r="8" spans="1:12" ht="24">
      <c r="A8" s="2" t="s">
        <v>14</v>
      </c>
      <c r="B8" s="27" t="s">
        <v>99</v>
      </c>
      <c r="C8" s="1"/>
      <c r="D8" s="1"/>
      <c r="E8" s="30" t="s">
        <v>63</v>
      </c>
      <c r="F8" s="32">
        <v>1</v>
      </c>
      <c r="G8" s="14">
        <v>0</v>
      </c>
      <c r="H8" s="14">
        <f t="shared" si="0"/>
        <v>0</v>
      </c>
      <c r="I8" s="62"/>
      <c r="J8" s="14">
        <f t="shared" si="1"/>
        <v>0</v>
      </c>
      <c r="K8" s="14">
        <f t="shared" si="2"/>
        <v>0</v>
      </c>
      <c r="L8" s="14">
        <f t="shared" si="3"/>
        <v>0</v>
      </c>
    </row>
    <row r="9" spans="1:12" ht="24">
      <c r="A9" s="2" t="s">
        <v>32</v>
      </c>
      <c r="B9" s="27" t="s">
        <v>34</v>
      </c>
      <c r="C9" s="1"/>
      <c r="D9" s="1"/>
      <c r="E9" s="30" t="s">
        <v>63</v>
      </c>
      <c r="F9" s="32">
        <v>2</v>
      </c>
      <c r="G9" s="14">
        <v>0</v>
      </c>
      <c r="H9" s="14">
        <f t="shared" si="0"/>
        <v>0</v>
      </c>
      <c r="I9" s="62"/>
      <c r="J9" s="14">
        <f t="shared" si="1"/>
        <v>0</v>
      </c>
      <c r="K9" s="14">
        <f t="shared" si="2"/>
        <v>0</v>
      </c>
      <c r="L9" s="14">
        <f t="shared" si="3"/>
        <v>0</v>
      </c>
    </row>
    <row r="10" spans="1:12" ht="24">
      <c r="A10" s="2" t="s">
        <v>33</v>
      </c>
      <c r="B10" s="27" t="s">
        <v>101</v>
      </c>
      <c r="C10" s="1"/>
      <c r="D10" s="1"/>
      <c r="E10" s="30" t="s">
        <v>63</v>
      </c>
      <c r="F10" s="32">
        <v>1</v>
      </c>
      <c r="G10" s="14">
        <v>0</v>
      </c>
      <c r="H10" s="14">
        <f t="shared" si="0"/>
        <v>0</v>
      </c>
      <c r="I10" s="62"/>
      <c r="J10" s="14">
        <f t="shared" si="1"/>
        <v>0</v>
      </c>
      <c r="K10" s="14">
        <f t="shared" si="2"/>
        <v>0</v>
      </c>
      <c r="L10" s="14">
        <f t="shared" si="3"/>
        <v>0</v>
      </c>
    </row>
    <row r="11" spans="1:12" ht="21.75" customHeight="1">
      <c r="A11" s="2" t="s">
        <v>24</v>
      </c>
      <c r="B11" s="27" t="s">
        <v>100</v>
      </c>
      <c r="C11" s="1"/>
      <c r="D11" s="1"/>
      <c r="E11" s="30" t="s">
        <v>63</v>
      </c>
      <c r="F11" s="32">
        <v>1</v>
      </c>
      <c r="G11" s="14">
        <v>0</v>
      </c>
      <c r="H11" s="14">
        <f t="shared" si="0"/>
        <v>0</v>
      </c>
      <c r="I11" s="62"/>
      <c r="J11" s="14">
        <f t="shared" si="1"/>
        <v>0</v>
      </c>
      <c r="K11" s="14">
        <f t="shared" si="2"/>
        <v>0</v>
      </c>
      <c r="L11" s="14">
        <f t="shared" si="3"/>
        <v>0</v>
      </c>
    </row>
    <row r="12" spans="1:12" ht="23.25" customHeight="1">
      <c r="A12" s="2" t="s">
        <v>72</v>
      </c>
      <c r="B12" s="27" t="s">
        <v>113</v>
      </c>
      <c r="C12" s="1"/>
      <c r="D12" s="1"/>
      <c r="E12" s="30" t="s">
        <v>63</v>
      </c>
      <c r="F12" s="32">
        <v>1</v>
      </c>
      <c r="G12" s="14">
        <v>0</v>
      </c>
      <c r="H12" s="14">
        <f t="shared" si="0"/>
        <v>0</v>
      </c>
      <c r="I12" s="62"/>
      <c r="J12" s="14">
        <f t="shared" si="1"/>
        <v>0</v>
      </c>
      <c r="K12" s="14">
        <f t="shared" si="2"/>
        <v>0</v>
      </c>
      <c r="L12" s="14">
        <f t="shared" si="3"/>
        <v>0</v>
      </c>
    </row>
    <row r="13" spans="1:12" ht="24">
      <c r="A13" s="2" t="s">
        <v>73</v>
      </c>
      <c r="B13" s="27" t="s">
        <v>35</v>
      </c>
      <c r="C13" s="1"/>
      <c r="D13" s="1"/>
      <c r="E13" s="30" t="s">
        <v>63</v>
      </c>
      <c r="F13" s="32">
        <v>2</v>
      </c>
      <c r="G13" s="14">
        <v>0</v>
      </c>
      <c r="H13" s="14">
        <f t="shared" si="0"/>
        <v>0</v>
      </c>
      <c r="I13" s="62"/>
      <c r="J13" s="14">
        <f t="shared" si="1"/>
        <v>0</v>
      </c>
      <c r="K13" s="14">
        <f t="shared" si="2"/>
        <v>0</v>
      </c>
      <c r="L13" s="14">
        <f t="shared" si="3"/>
        <v>0</v>
      </c>
    </row>
    <row r="14" spans="1:12" ht="24">
      <c r="A14" s="2" t="s">
        <v>12</v>
      </c>
      <c r="B14" s="27" t="s">
        <v>36</v>
      </c>
      <c r="C14" s="1"/>
      <c r="D14" s="1"/>
      <c r="E14" s="30" t="s">
        <v>63</v>
      </c>
      <c r="F14" s="32">
        <v>12</v>
      </c>
      <c r="G14" s="14">
        <v>0</v>
      </c>
      <c r="H14" s="14">
        <f t="shared" si="0"/>
        <v>0</v>
      </c>
      <c r="I14" s="62"/>
      <c r="J14" s="14">
        <f t="shared" si="1"/>
        <v>0</v>
      </c>
      <c r="K14" s="14">
        <f t="shared" si="2"/>
        <v>0</v>
      </c>
      <c r="L14" s="14">
        <f t="shared" si="3"/>
        <v>0</v>
      </c>
    </row>
    <row r="15" spans="1:12" ht="24">
      <c r="A15" s="2" t="s">
        <v>74</v>
      </c>
      <c r="B15" s="27" t="s">
        <v>149</v>
      </c>
      <c r="C15" s="1"/>
      <c r="D15" s="1"/>
      <c r="E15" s="30" t="s">
        <v>63</v>
      </c>
      <c r="F15" s="32">
        <v>7</v>
      </c>
      <c r="G15" s="14">
        <v>0</v>
      </c>
      <c r="H15" s="14">
        <f t="shared" si="0"/>
        <v>0</v>
      </c>
      <c r="I15" s="62"/>
      <c r="J15" s="14">
        <f t="shared" si="1"/>
        <v>0</v>
      </c>
      <c r="K15" s="14">
        <f t="shared" si="2"/>
        <v>0</v>
      </c>
      <c r="L15" s="14">
        <f t="shared" si="3"/>
        <v>0</v>
      </c>
    </row>
    <row r="16" spans="1:12" ht="24">
      <c r="A16" s="2" t="s">
        <v>75</v>
      </c>
      <c r="B16" s="27" t="s">
        <v>37</v>
      </c>
      <c r="C16" s="1"/>
      <c r="D16" s="1"/>
      <c r="E16" s="30" t="s">
        <v>63</v>
      </c>
      <c r="F16" s="32">
        <v>8</v>
      </c>
      <c r="G16" s="14">
        <v>0</v>
      </c>
      <c r="H16" s="14">
        <f t="shared" si="0"/>
        <v>0</v>
      </c>
      <c r="I16" s="62"/>
      <c r="J16" s="14">
        <f t="shared" si="1"/>
        <v>0</v>
      </c>
      <c r="K16" s="14">
        <f t="shared" si="2"/>
        <v>0</v>
      </c>
      <c r="L16" s="14">
        <f t="shared" si="3"/>
        <v>0</v>
      </c>
    </row>
    <row r="17" spans="1:12" ht="24">
      <c r="A17" s="2" t="s">
        <v>76</v>
      </c>
      <c r="B17" s="27" t="s">
        <v>38</v>
      </c>
      <c r="C17" s="1"/>
      <c r="D17" s="1"/>
      <c r="E17" s="30" t="s">
        <v>63</v>
      </c>
      <c r="F17" s="32">
        <v>4</v>
      </c>
      <c r="G17" s="14">
        <v>0</v>
      </c>
      <c r="H17" s="14">
        <f t="shared" si="0"/>
        <v>0</v>
      </c>
      <c r="I17" s="62"/>
      <c r="J17" s="14">
        <f t="shared" si="1"/>
        <v>0</v>
      </c>
      <c r="K17" s="14">
        <f t="shared" si="2"/>
        <v>0</v>
      </c>
      <c r="L17" s="14">
        <f t="shared" si="3"/>
        <v>0</v>
      </c>
    </row>
    <row r="18" spans="1:12" ht="24">
      <c r="A18" s="2" t="s">
        <v>78</v>
      </c>
      <c r="B18" s="27" t="s">
        <v>39</v>
      </c>
      <c r="C18" s="1"/>
      <c r="D18" s="1"/>
      <c r="E18" s="30" t="s">
        <v>63</v>
      </c>
      <c r="F18" s="32">
        <v>1</v>
      </c>
      <c r="G18" s="14">
        <v>0</v>
      </c>
      <c r="H18" s="14">
        <f t="shared" si="0"/>
        <v>0</v>
      </c>
      <c r="I18" s="62"/>
      <c r="J18" s="14">
        <f t="shared" si="1"/>
        <v>0</v>
      </c>
      <c r="K18" s="14">
        <f t="shared" si="2"/>
        <v>0</v>
      </c>
      <c r="L18" s="14">
        <f t="shared" si="3"/>
        <v>0</v>
      </c>
    </row>
    <row r="19" spans="1:12" ht="12.75">
      <c r="A19" s="2" t="s">
        <v>79</v>
      </c>
      <c r="B19" s="84" t="s">
        <v>40</v>
      </c>
      <c r="C19" s="1"/>
      <c r="D19" s="1"/>
      <c r="E19" s="28" t="s">
        <v>64</v>
      </c>
      <c r="F19" s="70">
        <v>17.5</v>
      </c>
      <c r="G19" s="14">
        <v>0</v>
      </c>
      <c r="H19" s="14">
        <f t="shared" si="0"/>
        <v>0</v>
      </c>
      <c r="I19" s="62"/>
      <c r="J19" s="14">
        <f t="shared" si="1"/>
        <v>0</v>
      </c>
      <c r="K19" s="14">
        <f t="shared" si="2"/>
        <v>0</v>
      </c>
      <c r="L19" s="14">
        <f t="shared" si="3"/>
        <v>0</v>
      </c>
    </row>
    <row r="20" spans="1:12" ht="12.75">
      <c r="A20" s="2" t="s">
        <v>80</v>
      </c>
      <c r="B20" s="84" t="s">
        <v>41</v>
      </c>
      <c r="C20" s="1"/>
      <c r="D20" s="1"/>
      <c r="E20" s="28" t="s">
        <v>64</v>
      </c>
      <c r="F20" s="29">
        <v>24</v>
      </c>
      <c r="G20" s="14">
        <v>0</v>
      </c>
      <c r="H20" s="14">
        <f t="shared" si="0"/>
        <v>0</v>
      </c>
      <c r="I20" s="62"/>
      <c r="J20" s="14">
        <f t="shared" si="1"/>
        <v>0</v>
      </c>
      <c r="K20" s="14">
        <f t="shared" si="2"/>
        <v>0</v>
      </c>
      <c r="L20" s="14">
        <f t="shared" si="3"/>
        <v>0</v>
      </c>
    </row>
    <row r="21" spans="1:12" ht="12.75">
      <c r="A21" s="2" t="s">
        <v>81</v>
      </c>
      <c r="B21" s="27" t="s">
        <v>42</v>
      </c>
      <c r="C21" s="1"/>
      <c r="D21" s="1"/>
      <c r="E21" s="30" t="s">
        <v>64</v>
      </c>
      <c r="F21" s="32">
        <v>2</v>
      </c>
      <c r="G21" s="14">
        <v>0</v>
      </c>
      <c r="H21" s="14">
        <f t="shared" si="0"/>
        <v>0</v>
      </c>
      <c r="I21" s="62"/>
      <c r="J21" s="14">
        <f t="shared" si="1"/>
        <v>0</v>
      </c>
      <c r="K21" s="14">
        <f t="shared" si="2"/>
        <v>0</v>
      </c>
      <c r="L21" s="14">
        <f t="shared" si="3"/>
        <v>0</v>
      </c>
    </row>
    <row r="22" spans="1:12" ht="12.75">
      <c r="A22" s="2" t="s">
        <v>82</v>
      </c>
      <c r="B22" s="27" t="s">
        <v>43</v>
      </c>
      <c r="C22" s="1"/>
      <c r="D22" s="1"/>
      <c r="E22" s="30" t="s">
        <v>64</v>
      </c>
      <c r="F22" s="32">
        <v>1</v>
      </c>
      <c r="G22" s="14">
        <v>0</v>
      </c>
      <c r="H22" s="14">
        <f t="shared" si="0"/>
        <v>0</v>
      </c>
      <c r="I22" s="62"/>
      <c r="J22" s="14">
        <f t="shared" si="1"/>
        <v>0</v>
      </c>
      <c r="K22" s="14">
        <f t="shared" si="2"/>
        <v>0</v>
      </c>
      <c r="L22" s="14">
        <f t="shared" si="3"/>
        <v>0</v>
      </c>
    </row>
    <row r="23" spans="1:12" ht="12.75">
      <c r="A23" s="2" t="s">
        <v>83</v>
      </c>
      <c r="B23" s="27" t="s">
        <v>44</v>
      </c>
      <c r="C23" s="1"/>
      <c r="D23" s="1"/>
      <c r="E23" s="30" t="s">
        <v>65</v>
      </c>
      <c r="F23" s="32">
        <v>3</v>
      </c>
      <c r="G23" s="14">
        <v>0</v>
      </c>
      <c r="H23" s="14">
        <f t="shared" si="0"/>
        <v>0</v>
      </c>
      <c r="I23" s="62"/>
      <c r="J23" s="14">
        <f t="shared" si="1"/>
        <v>0</v>
      </c>
      <c r="K23" s="14">
        <f t="shared" si="2"/>
        <v>0</v>
      </c>
      <c r="L23" s="14">
        <f t="shared" si="3"/>
        <v>0</v>
      </c>
    </row>
    <row r="24" spans="1:12" ht="12.75">
      <c r="A24" s="2" t="s">
        <v>84</v>
      </c>
      <c r="B24" s="27" t="s">
        <v>45</v>
      </c>
      <c r="C24" s="1"/>
      <c r="D24" s="1"/>
      <c r="E24" s="30" t="s">
        <v>65</v>
      </c>
      <c r="F24" s="32">
        <v>1</v>
      </c>
      <c r="G24" s="14">
        <v>0</v>
      </c>
      <c r="H24" s="14">
        <f t="shared" si="0"/>
        <v>0</v>
      </c>
      <c r="I24" s="62"/>
      <c r="J24" s="14">
        <f t="shared" si="1"/>
        <v>0</v>
      </c>
      <c r="K24" s="14">
        <f t="shared" si="2"/>
        <v>0</v>
      </c>
      <c r="L24" s="14">
        <f t="shared" si="3"/>
        <v>0</v>
      </c>
    </row>
    <row r="25" spans="1:12" ht="12.75">
      <c r="A25" s="2" t="s">
        <v>85</v>
      </c>
      <c r="B25" s="27" t="s">
        <v>46</v>
      </c>
      <c r="C25" s="1"/>
      <c r="D25" s="1"/>
      <c r="E25" s="30" t="s">
        <v>64</v>
      </c>
      <c r="F25" s="32">
        <v>1</v>
      </c>
      <c r="G25" s="14">
        <v>0</v>
      </c>
      <c r="H25" s="14">
        <f t="shared" si="0"/>
        <v>0</v>
      </c>
      <c r="I25" s="62"/>
      <c r="J25" s="14">
        <f t="shared" si="1"/>
        <v>0</v>
      </c>
      <c r="K25" s="14">
        <f t="shared" si="2"/>
        <v>0</v>
      </c>
      <c r="L25" s="14">
        <f t="shared" si="3"/>
        <v>0</v>
      </c>
    </row>
    <row r="26" spans="1:12" ht="12.75">
      <c r="A26" s="2" t="s">
        <v>86</v>
      </c>
      <c r="B26" s="27" t="s">
        <v>4</v>
      </c>
      <c r="C26" s="1"/>
      <c r="D26" s="1"/>
      <c r="E26" s="30" t="s">
        <v>64</v>
      </c>
      <c r="F26" s="31">
        <v>2.5</v>
      </c>
      <c r="G26" s="14">
        <v>0</v>
      </c>
      <c r="H26" s="14">
        <f t="shared" si="0"/>
        <v>0</v>
      </c>
      <c r="I26" s="62"/>
      <c r="J26" s="14">
        <f t="shared" si="1"/>
        <v>0</v>
      </c>
      <c r="K26" s="14">
        <f t="shared" si="2"/>
        <v>0</v>
      </c>
      <c r="L26" s="14">
        <f t="shared" si="3"/>
        <v>0</v>
      </c>
    </row>
    <row r="27" spans="1:12" ht="12.75">
      <c r="A27" s="2" t="s">
        <v>6</v>
      </c>
      <c r="B27" s="27" t="s">
        <v>47</v>
      </c>
      <c r="C27" s="1"/>
      <c r="D27" s="1"/>
      <c r="E27" s="30" t="s">
        <v>63</v>
      </c>
      <c r="F27" s="32">
        <v>2</v>
      </c>
      <c r="G27" s="14">
        <v>0</v>
      </c>
      <c r="H27" s="14">
        <f t="shared" si="0"/>
        <v>0</v>
      </c>
      <c r="I27" s="62"/>
      <c r="J27" s="14">
        <f t="shared" si="1"/>
        <v>0</v>
      </c>
      <c r="K27" s="14">
        <f t="shared" si="2"/>
        <v>0</v>
      </c>
      <c r="L27" s="14">
        <f t="shared" si="3"/>
        <v>0</v>
      </c>
    </row>
    <row r="28" spans="1:12" ht="12.75">
      <c r="A28" s="2" t="s">
        <v>7</v>
      </c>
      <c r="B28" s="27" t="s">
        <v>48</v>
      </c>
      <c r="C28" s="1"/>
      <c r="D28" s="1"/>
      <c r="E28" s="30" t="s">
        <v>63</v>
      </c>
      <c r="F28" s="32">
        <v>3</v>
      </c>
      <c r="G28" s="14">
        <v>0</v>
      </c>
      <c r="H28" s="14">
        <f t="shared" si="0"/>
        <v>0</v>
      </c>
      <c r="I28" s="62"/>
      <c r="J28" s="14">
        <f t="shared" si="1"/>
        <v>0</v>
      </c>
      <c r="K28" s="14">
        <f t="shared" si="2"/>
        <v>0</v>
      </c>
      <c r="L28" s="14">
        <f t="shared" si="3"/>
        <v>0</v>
      </c>
    </row>
    <row r="29" spans="1:12" ht="12.75">
      <c r="A29" s="2" t="s">
        <v>8</v>
      </c>
      <c r="B29" s="27" t="s">
        <v>49</v>
      </c>
      <c r="C29" s="1"/>
      <c r="D29" s="1"/>
      <c r="E29" s="30" t="s">
        <v>65</v>
      </c>
      <c r="F29" s="32">
        <v>2</v>
      </c>
      <c r="G29" s="14">
        <v>0</v>
      </c>
      <c r="H29" s="14">
        <f t="shared" si="0"/>
        <v>0</v>
      </c>
      <c r="I29" s="62"/>
      <c r="J29" s="14">
        <f t="shared" si="1"/>
        <v>0</v>
      </c>
      <c r="K29" s="14">
        <f t="shared" si="2"/>
        <v>0</v>
      </c>
      <c r="L29" s="14">
        <f t="shared" si="3"/>
        <v>0</v>
      </c>
    </row>
    <row r="30" spans="1:12" ht="12.75">
      <c r="A30" s="2" t="s">
        <v>9</v>
      </c>
      <c r="B30" s="27" t="s">
        <v>50</v>
      </c>
      <c r="C30" s="1"/>
      <c r="D30" s="1"/>
      <c r="E30" s="30" t="s">
        <v>64</v>
      </c>
      <c r="F30" s="32">
        <v>3</v>
      </c>
      <c r="G30" s="14">
        <v>0</v>
      </c>
      <c r="H30" s="14">
        <f t="shared" si="0"/>
        <v>0</v>
      </c>
      <c r="I30" s="62"/>
      <c r="J30" s="14">
        <f t="shared" si="1"/>
        <v>0</v>
      </c>
      <c r="K30" s="14">
        <f t="shared" si="2"/>
        <v>0</v>
      </c>
      <c r="L30" s="14">
        <f t="shared" si="3"/>
        <v>0</v>
      </c>
    </row>
    <row r="31" spans="1:12" ht="12.75">
      <c r="A31" s="2" t="s">
        <v>10</v>
      </c>
      <c r="B31" s="27" t="s">
        <v>51</v>
      </c>
      <c r="C31" s="1"/>
      <c r="D31" s="1"/>
      <c r="E31" s="30" t="s">
        <v>65</v>
      </c>
      <c r="F31" s="32">
        <v>2</v>
      </c>
      <c r="G31" s="14">
        <v>0</v>
      </c>
      <c r="H31" s="14">
        <f t="shared" si="0"/>
        <v>0</v>
      </c>
      <c r="I31" s="62"/>
      <c r="J31" s="14">
        <f t="shared" si="1"/>
        <v>0</v>
      </c>
      <c r="K31" s="14">
        <f t="shared" si="2"/>
        <v>0</v>
      </c>
      <c r="L31" s="14">
        <f t="shared" si="3"/>
        <v>0</v>
      </c>
    </row>
    <row r="32" spans="1:12" ht="12.75">
      <c r="A32" s="2" t="s">
        <v>87</v>
      </c>
      <c r="B32" s="27" t="s">
        <v>52</v>
      </c>
      <c r="C32" s="1"/>
      <c r="D32" s="1"/>
      <c r="E32" s="30" t="s">
        <v>64</v>
      </c>
      <c r="F32" s="32">
        <v>3</v>
      </c>
      <c r="G32" s="14">
        <v>0</v>
      </c>
      <c r="H32" s="14">
        <f t="shared" si="0"/>
        <v>0</v>
      </c>
      <c r="I32" s="62"/>
      <c r="J32" s="14">
        <f t="shared" si="1"/>
        <v>0</v>
      </c>
      <c r="K32" s="14">
        <f t="shared" si="2"/>
        <v>0</v>
      </c>
      <c r="L32" s="14">
        <f t="shared" si="3"/>
        <v>0</v>
      </c>
    </row>
    <row r="33" spans="1:12" s="45" customFormat="1" ht="12.75">
      <c r="A33" s="2" t="s">
        <v>88</v>
      </c>
      <c r="B33" s="84" t="s">
        <v>53</v>
      </c>
      <c r="C33" s="67"/>
      <c r="D33" s="67"/>
      <c r="E33" s="28" t="s">
        <v>65</v>
      </c>
      <c r="F33" s="29">
        <v>2</v>
      </c>
      <c r="G33" s="14">
        <v>0</v>
      </c>
      <c r="H33" s="14">
        <f t="shared" si="0"/>
        <v>0</v>
      </c>
      <c r="I33" s="62"/>
      <c r="J33" s="14">
        <f t="shared" si="1"/>
        <v>0</v>
      </c>
      <c r="K33" s="14">
        <f t="shared" si="2"/>
        <v>0</v>
      </c>
      <c r="L33" s="14">
        <f t="shared" si="3"/>
        <v>0</v>
      </c>
    </row>
    <row r="34" spans="1:12" ht="12.75">
      <c r="A34" s="2" t="s">
        <v>89</v>
      </c>
      <c r="B34" s="27" t="s">
        <v>105</v>
      </c>
      <c r="C34" s="67"/>
      <c r="D34" s="67"/>
      <c r="E34" s="30" t="s">
        <v>66</v>
      </c>
      <c r="F34" s="32">
        <v>2</v>
      </c>
      <c r="G34" s="14">
        <v>0</v>
      </c>
      <c r="H34" s="14">
        <f t="shared" si="0"/>
        <v>0</v>
      </c>
      <c r="I34" s="62"/>
      <c r="J34" s="14">
        <f t="shared" si="1"/>
        <v>0</v>
      </c>
      <c r="K34" s="14">
        <f t="shared" si="2"/>
        <v>0</v>
      </c>
      <c r="L34" s="14">
        <f t="shared" si="3"/>
        <v>0</v>
      </c>
    </row>
    <row r="35" spans="1:12" ht="12.75">
      <c r="A35" s="2" t="s">
        <v>90</v>
      </c>
      <c r="B35" s="27" t="s">
        <v>54</v>
      </c>
      <c r="C35" s="67"/>
      <c r="D35" s="67"/>
      <c r="E35" s="30" t="s">
        <v>67</v>
      </c>
      <c r="F35" s="32">
        <v>10</v>
      </c>
      <c r="G35" s="14">
        <v>0</v>
      </c>
      <c r="H35" s="14">
        <f t="shared" si="0"/>
        <v>0</v>
      </c>
      <c r="I35" s="62"/>
      <c r="J35" s="14">
        <f t="shared" si="1"/>
        <v>0</v>
      </c>
      <c r="K35" s="14">
        <f t="shared" si="2"/>
        <v>0</v>
      </c>
      <c r="L35" s="14">
        <f t="shared" si="3"/>
        <v>0</v>
      </c>
    </row>
    <row r="36" spans="1:12" ht="12.75">
      <c r="A36" s="2" t="s">
        <v>91</v>
      </c>
      <c r="B36" s="27" t="s">
        <v>55</v>
      </c>
      <c r="C36" s="67"/>
      <c r="D36" s="67"/>
      <c r="E36" s="30" t="s">
        <v>65</v>
      </c>
      <c r="F36" s="32">
        <v>2</v>
      </c>
      <c r="G36" s="14">
        <v>0</v>
      </c>
      <c r="H36" s="14">
        <f t="shared" si="0"/>
        <v>0</v>
      </c>
      <c r="I36" s="62"/>
      <c r="J36" s="14">
        <f t="shared" si="1"/>
        <v>0</v>
      </c>
      <c r="K36" s="14">
        <f t="shared" si="2"/>
        <v>0</v>
      </c>
      <c r="L36" s="14">
        <f t="shared" si="3"/>
        <v>0</v>
      </c>
    </row>
    <row r="37" spans="1:12" ht="12.75">
      <c r="A37" s="2" t="s">
        <v>92</v>
      </c>
      <c r="B37" s="27" t="s">
        <v>56</v>
      </c>
      <c r="C37" s="67"/>
      <c r="D37" s="67"/>
      <c r="E37" s="30" t="s">
        <v>68</v>
      </c>
      <c r="F37" s="32">
        <v>1</v>
      </c>
      <c r="G37" s="14">
        <v>0</v>
      </c>
      <c r="H37" s="14">
        <f t="shared" si="0"/>
        <v>0</v>
      </c>
      <c r="I37" s="62"/>
      <c r="J37" s="14">
        <f t="shared" si="1"/>
        <v>0</v>
      </c>
      <c r="K37" s="14">
        <f t="shared" si="2"/>
        <v>0</v>
      </c>
      <c r="L37" s="14">
        <f t="shared" si="3"/>
        <v>0</v>
      </c>
    </row>
    <row r="38" spans="1:12" ht="12.75">
      <c r="A38" s="2" t="s">
        <v>93</v>
      </c>
      <c r="B38" s="27" t="s">
        <v>57</v>
      </c>
      <c r="C38" s="67"/>
      <c r="D38" s="67"/>
      <c r="E38" s="30" t="s">
        <v>64</v>
      </c>
      <c r="F38" s="32">
        <v>1000</v>
      </c>
      <c r="G38" s="14">
        <v>0</v>
      </c>
      <c r="H38" s="14">
        <f t="shared" si="0"/>
        <v>0</v>
      </c>
      <c r="I38" s="62"/>
      <c r="J38" s="14">
        <f t="shared" si="1"/>
        <v>0</v>
      </c>
      <c r="K38" s="14">
        <f t="shared" si="2"/>
        <v>0</v>
      </c>
      <c r="L38" s="14">
        <f t="shared" si="3"/>
        <v>0</v>
      </c>
    </row>
    <row r="39" spans="1:12" ht="12.75">
      <c r="A39" s="2" t="s">
        <v>94</v>
      </c>
      <c r="B39" s="27" t="s">
        <v>58</v>
      </c>
      <c r="C39" s="67"/>
      <c r="D39" s="67"/>
      <c r="E39" s="30" t="s">
        <v>65</v>
      </c>
      <c r="F39" s="32">
        <v>3</v>
      </c>
      <c r="G39" s="14">
        <v>0</v>
      </c>
      <c r="H39" s="14">
        <f t="shared" si="0"/>
        <v>0</v>
      </c>
      <c r="I39" s="62"/>
      <c r="J39" s="14">
        <f t="shared" si="1"/>
        <v>0</v>
      </c>
      <c r="K39" s="14">
        <f t="shared" si="2"/>
        <v>0</v>
      </c>
      <c r="L39" s="14">
        <f t="shared" si="3"/>
        <v>0</v>
      </c>
    </row>
    <row r="40" spans="1:12" ht="12.75">
      <c r="A40" s="2" t="s">
        <v>95</v>
      </c>
      <c r="B40" s="27" t="s">
        <v>59</v>
      </c>
      <c r="C40" s="67"/>
      <c r="D40" s="67"/>
      <c r="E40" s="30" t="s">
        <v>65</v>
      </c>
      <c r="F40" s="32">
        <v>3</v>
      </c>
      <c r="G40" s="14">
        <v>0</v>
      </c>
      <c r="H40" s="14">
        <f t="shared" si="0"/>
        <v>0</v>
      </c>
      <c r="I40" s="62"/>
      <c r="J40" s="14">
        <f t="shared" si="1"/>
        <v>0</v>
      </c>
      <c r="K40" s="14">
        <f t="shared" si="2"/>
        <v>0</v>
      </c>
      <c r="L40" s="14">
        <f t="shared" si="3"/>
        <v>0</v>
      </c>
    </row>
    <row r="41" spans="1:12" ht="24">
      <c r="A41" s="2" t="s">
        <v>96</v>
      </c>
      <c r="B41" s="27" t="s">
        <v>60</v>
      </c>
      <c r="C41" s="67"/>
      <c r="D41" s="67"/>
      <c r="E41" s="30" t="s">
        <v>69</v>
      </c>
      <c r="F41" s="32">
        <v>10</v>
      </c>
      <c r="G41" s="14">
        <v>0</v>
      </c>
      <c r="H41" s="14">
        <f t="shared" si="0"/>
        <v>0</v>
      </c>
      <c r="I41" s="62"/>
      <c r="J41" s="14">
        <f t="shared" si="1"/>
        <v>0</v>
      </c>
      <c r="K41" s="14">
        <f t="shared" si="2"/>
        <v>0</v>
      </c>
      <c r="L41" s="14">
        <f t="shared" si="3"/>
        <v>0</v>
      </c>
    </row>
    <row r="42" spans="1:12" ht="12.75">
      <c r="A42" s="2" t="s">
        <v>97</v>
      </c>
      <c r="B42" s="27" t="s">
        <v>61</v>
      </c>
      <c r="C42" s="67"/>
      <c r="D42" s="67"/>
      <c r="E42" s="30" t="s">
        <v>65</v>
      </c>
      <c r="F42" s="32">
        <v>1</v>
      </c>
      <c r="G42" s="14">
        <v>0</v>
      </c>
      <c r="H42" s="14">
        <f t="shared" si="0"/>
        <v>0</v>
      </c>
      <c r="I42" s="62"/>
      <c r="J42" s="14">
        <f t="shared" si="1"/>
        <v>0</v>
      </c>
      <c r="K42" s="14">
        <f t="shared" si="2"/>
        <v>0</v>
      </c>
      <c r="L42" s="14">
        <f t="shared" si="3"/>
        <v>0</v>
      </c>
    </row>
    <row r="43" spans="1:12" ht="12.75">
      <c r="A43" s="2" t="s">
        <v>98</v>
      </c>
      <c r="B43" s="27" t="s">
        <v>62</v>
      </c>
      <c r="C43" s="67"/>
      <c r="D43" s="67"/>
      <c r="E43" s="30" t="s">
        <v>70</v>
      </c>
      <c r="F43" s="32">
        <v>1</v>
      </c>
      <c r="G43" s="14">
        <v>0</v>
      </c>
      <c r="H43" s="14">
        <f t="shared" si="0"/>
        <v>0</v>
      </c>
      <c r="I43" s="62"/>
      <c r="J43" s="14">
        <f t="shared" si="1"/>
        <v>0</v>
      </c>
      <c r="K43" s="14">
        <f t="shared" si="2"/>
        <v>0</v>
      </c>
      <c r="L43" s="14">
        <f t="shared" si="3"/>
        <v>0</v>
      </c>
    </row>
    <row r="44" spans="1:12" ht="12.75">
      <c r="A44" s="68"/>
      <c r="B44" s="69"/>
      <c r="C44" s="67"/>
      <c r="D44" s="67"/>
      <c r="E44" s="2"/>
      <c r="F44" s="3"/>
      <c r="G44" s="42" t="s">
        <v>23</v>
      </c>
      <c r="H44" s="14">
        <f>SUM(H7:H43)</f>
        <v>0</v>
      </c>
      <c r="I44" s="62"/>
      <c r="J44" s="14"/>
      <c r="K44" s="14"/>
      <c r="L44" s="14"/>
    </row>
    <row r="45" spans="1:12" ht="12.75">
      <c r="A45" s="23"/>
      <c r="B45" s="24"/>
      <c r="C45" s="1"/>
      <c r="D45" s="1"/>
      <c r="E45" s="2"/>
      <c r="F45" s="3"/>
      <c r="G45" s="14"/>
      <c r="H45" s="42" t="s">
        <v>31</v>
      </c>
      <c r="I45" s="63"/>
      <c r="J45" s="14">
        <f>SUM(J7:J44)</f>
        <v>0</v>
      </c>
      <c r="K45" s="14"/>
      <c r="L45" s="14"/>
    </row>
    <row r="46" spans="1:12" ht="12.75">
      <c r="A46" s="25"/>
      <c r="B46" s="26"/>
      <c r="C46" s="1"/>
      <c r="D46" s="1"/>
      <c r="E46" s="2"/>
      <c r="F46" s="3"/>
      <c r="G46" s="14"/>
      <c r="H46" s="14"/>
      <c r="I46" s="62"/>
      <c r="J46" s="14"/>
      <c r="K46" s="42" t="s">
        <v>30</v>
      </c>
      <c r="L46" s="14">
        <f>SUM(L7:L45)</f>
        <v>0</v>
      </c>
    </row>
    <row r="47" spans="1:12" ht="12.75">
      <c r="A47" s="33"/>
      <c r="B47" s="38"/>
      <c r="C47" s="33"/>
      <c r="D47" s="33"/>
      <c r="E47" s="33"/>
      <c r="F47" s="75"/>
      <c r="G47" s="43"/>
      <c r="H47" s="43"/>
      <c r="I47" s="64"/>
      <c r="J47" s="43"/>
      <c r="K47" s="43"/>
      <c r="L47" s="43"/>
    </row>
    <row r="48" spans="1:65" s="22" customFormat="1" ht="102" customHeight="1">
      <c r="A48" s="39" t="s">
        <v>114</v>
      </c>
      <c r="B48" s="10" t="s">
        <v>17</v>
      </c>
      <c r="C48" s="10" t="s">
        <v>18</v>
      </c>
      <c r="D48" s="10" t="s">
        <v>19</v>
      </c>
      <c r="E48" s="10" t="s">
        <v>20</v>
      </c>
      <c r="F48" s="11" t="s">
        <v>71</v>
      </c>
      <c r="G48" s="12" t="s">
        <v>22</v>
      </c>
      <c r="H48" s="12" t="s">
        <v>26</v>
      </c>
      <c r="I48" s="61" t="s">
        <v>16</v>
      </c>
      <c r="J48" s="12" t="s">
        <v>27</v>
      </c>
      <c r="K48" s="12" t="s">
        <v>28</v>
      </c>
      <c r="L48" s="12" t="s">
        <v>29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12" s="5" customFormat="1" ht="39" customHeight="1">
      <c r="A49" s="2">
        <v>1</v>
      </c>
      <c r="B49" s="27" t="s">
        <v>102</v>
      </c>
      <c r="C49" s="1"/>
      <c r="D49" s="1"/>
      <c r="E49" s="30" t="s">
        <v>25</v>
      </c>
      <c r="F49" s="32">
        <v>10000</v>
      </c>
      <c r="G49" s="14">
        <v>0</v>
      </c>
      <c r="H49" s="14">
        <f>ROUND(F49*G49,2)</f>
        <v>0</v>
      </c>
      <c r="I49" s="62"/>
      <c r="J49" s="14">
        <f>ROUND(H49*I49,2)</f>
        <v>0</v>
      </c>
      <c r="K49" s="14">
        <f>(L49/F49)</f>
        <v>0</v>
      </c>
      <c r="L49" s="14">
        <f>ROUND(H49+J49,2)</f>
        <v>0</v>
      </c>
    </row>
    <row r="50" spans="1:12" s="5" customFormat="1" ht="37.5" customHeight="1">
      <c r="A50" s="2">
        <v>2</v>
      </c>
      <c r="B50" s="27" t="s">
        <v>103</v>
      </c>
      <c r="C50" s="1"/>
      <c r="D50" s="1"/>
      <c r="E50" s="30" t="s">
        <v>25</v>
      </c>
      <c r="F50" s="32">
        <v>2000</v>
      </c>
      <c r="G50" s="14">
        <v>0</v>
      </c>
      <c r="H50" s="14">
        <f>ROUND(F50*G50,2)</f>
        <v>0</v>
      </c>
      <c r="I50" s="62"/>
      <c r="J50" s="14">
        <f>ROUND(H50*I50,2)</f>
        <v>0</v>
      </c>
      <c r="K50" s="14">
        <f>(L50/F50)</f>
        <v>0</v>
      </c>
      <c r="L50" s="14">
        <f>ROUND(H50+J50,2)</f>
        <v>0</v>
      </c>
    </row>
    <row r="51" spans="1:12" s="5" customFormat="1" ht="32.25" customHeight="1">
      <c r="A51" s="2">
        <v>3</v>
      </c>
      <c r="B51" s="27" t="s">
        <v>104</v>
      </c>
      <c r="C51" s="1"/>
      <c r="D51" s="1"/>
      <c r="E51" s="30" t="s">
        <v>25</v>
      </c>
      <c r="F51" s="32">
        <v>3000</v>
      </c>
      <c r="G51" s="14">
        <v>0</v>
      </c>
      <c r="H51" s="14">
        <f>ROUND(F51*G51,2)</f>
        <v>0</v>
      </c>
      <c r="I51" s="62"/>
      <c r="J51" s="14">
        <f>ROUND(H51*I51,2)</f>
        <v>0</v>
      </c>
      <c r="K51" s="14">
        <f>(L51/F51)</f>
        <v>0</v>
      </c>
      <c r="L51" s="14">
        <f>ROUND(H51+J51,2)</f>
        <v>0</v>
      </c>
    </row>
    <row r="52" spans="1:12" s="5" customFormat="1" ht="13.5" customHeight="1">
      <c r="A52" s="2"/>
      <c r="B52" s="13"/>
      <c r="C52" s="1"/>
      <c r="D52" s="1"/>
      <c r="E52" s="21"/>
      <c r="F52" s="3"/>
      <c r="G52" s="15" t="s">
        <v>23</v>
      </c>
      <c r="H52" s="14">
        <f>SUM(H49:H51)</f>
        <v>0</v>
      </c>
      <c r="I52" s="62"/>
      <c r="J52" s="4"/>
      <c r="K52" s="4"/>
      <c r="L52" s="4"/>
    </row>
    <row r="53" spans="1:12" s="5" customFormat="1" ht="15" customHeight="1">
      <c r="A53" s="2"/>
      <c r="B53" s="13"/>
      <c r="C53" s="1"/>
      <c r="D53" s="1"/>
      <c r="E53" s="21"/>
      <c r="F53" s="3"/>
      <c r="G53" s="4"/>
      <c r="H53" s="15" t="s">
        <v>31</v>
      </c>
      <c r="I53" s="63"/>
      <c r="J53" s="14">
        <f>SUM(J49:J52)</f>
        <v>0</v>
      </c>
      <c r="K53" s="4"/>
      <c r="L53" s="4"/>
    </row>
    <row r="54" spans="1:12" s="5" customFormat="1" ht="27.75" customHeight="1">
      <c r="A54" s="2"/>
      <c r="B54" s="13"/>
      <c r="C54" s="1"/>
      <c r="D54" s="1"/>
      <c r="E54" s="21"/>
      <c r="F54" s="3"/>
      <c r="G54" s="4"/>
      <c r="H54" s="4"/>
      <c r="I54" s="62"/>
      <c r="J54" s="4"/>
      <c r="K54" s="15" t="s">
        <v>30</v>
      </c>
      <c r="L54" s="14">
        <f>SUM(L49:L53)</f>
        <v>0</v>
      </c>
    </row>
    <row r="55" spans="1:12" ht="12.75">
      <c r="A55" s="33"/>
      <c r="B55" s="38"/>
      <c r="C55" s="33"/>
      <c r="D55" s="33"/>
      <c r="E55" s="33"/>
      <c r="F55" s="75"/>
      <c r="G55" s="43"/>
      <c r="H55" s="43"/>
      <c r="I55" s="64"/>
      <c r="J55" s="43"/>
      <c r="K55" s="43"/>
      <c r="L55" s="43"/>
    </row>
    <row r="56" spans="1:12" ht="140.25">
      <c r="A56" s="39" t="s">
        <v>115</v>
      </c>
      <c r="B56" s="10" t="s">
        <v>17</v>
      </c>
      <c r="C56" s="10" t="s">
        <v>18</v>
      </c>
      <c r="D56" s="10" t="s">
        <v>19</v>
      </c>
      <c r="E56" s="10" t="s">
        <v>20</v>
      </c>
      <c r="F56" s="11" t="s">
        <v>21</v>
      </c>
      <c r="G56" s="12" t="s">
        <v>22</v>
      </c>
      <c r="H56" s="12" t="s">
        <v>26</v>
      </c>
      <c r="I56" s="61" t="s">
        <v>16</v>
      </c>
      <c r="J56" s="12" t="s">
        <v>27</v>
      </c>
      <c r="K56" s="12" t="s">
        <v>28</v>
      </c>
      <c r="L56" s="12" t="s">
        <v>29</v>
      </c>
    </row>
    <row r="57" spans="1:12" ht="27" customHeight="1">
      <c r="A57" s="2" t="s">
        <v>13</v>
      </c>
      <c r="B57" s="85" t="s">
        <v>0</v>
      </c>
      <c r="C57" s="1"/>
      <c r="D57" s="1"/>
      <c r="E57" s="2" t="s">
        <v>11</v>
      </c>
      <c r="F57" s="3">
        <v>1</v>
      </c>
      <c r="G57" s="14">
        <v>0</v>
      </c>
      <c r="H57" s="14">
        <f>ROUND(F57*G57,2)</f>
        <v>0</v>
      </c>
      <c r="I57" s="62"/>
      <c r="J57" s="14">
        <f>ROUND(H57*I57,2)</f>
        <v>0</v>
      </c>
      <c r="K57" s="14">
        <f>(L57/F57)</f>
        <v>0</v>
      </c>
      <c r="L57" s="14">
        <f>ROUND(H57+J57,2)</f>
        <v>0</v>
      </c>
    </row>
    <row r="58" spans="1:12" ht="12.75">
      <c r="A58" s="46"/>
      <c r="B58" s="100" t="s">
        <v>2</v>
      </c>
      <c r="C58" s="1"/>
      <c r="D58" s="1"/>
      <c r="E58" s="2"/>
      <c r="F58" s="3"/>
      <c r="G58" s="15" t="s">
        <v>23</v>
      </c>
      <c r="H58" s="14">
        <f>SUM(H57)</f>
        <v>0</v>
      </c>
      <c r="I58" s="62"/>
      <c r="J58" s="4"/>
      <c r="K58" s="4"/>
      <c r="L58" s="4"/>
    </row>
    <row r="59" spans="1:12" ht="12.75">
      <c r="A59" s="47"/>
      <c r="B59" s="101"/>
      <c r="C59" s="1"/>
      <c r="D59" s="1"/>
      <c r="E59" s="2"/>
      <c r="F59" s="3"/>
      <c r="G59" s="4"/>
      <c r="H59" s="15" t="s">
        <v>31</v>
      </c>
      <c r="I59" s="63"/>
      <c r="J59" s="14">
        <f>SUM(J57:J58)</f>
        <v>0</v>
      </c>
      <c r="K59" s="4"/>
      <c r="L59" s="4"/>
    </row>
    <row r="60" spans="1:12" ht="12.75">
      <c r="A60" s="47"/>
      <c r="B60" s="102"/>
      <c r="C60" s="1"/>
      <c r="D60" s="1"/>
      <c r="E60" s="2"/>
      <c r="F60" s="3"/>
      <c r="G60" s="4"/>
      <c r="H60" s="14"/>
      <c r="I60" s="62"/>
      <c r="J60" s="4"/>
      <c r="K60" s="15" t="s">
        <v>30</v>
      </c>
      <c r="L60" s="14">
        <f>SUM(L57:L59)</f>
        <v>0</v>
      </c>
    </row>
    <row r="61" spans="1:12" ht="12.75">
      <c r="A61" s="2"/>
      <c r="B61" s="18"/>
      <c r="C61" s="1"/>
      <c r="D61" s="1"/>
      <c r="E61" s="2"/>
      <c r="F61" s="3"/>
      <c r="G61" s="4"/>
      <c r="H61" s="4"/>
      <c r="I61" s="62"/>
      <c r="J61" s="4"/>
      <c r="K61" s="4"/>
      <c r="L61" s="4"/>
    </row>
    <row r="62" spans="1:12" ht="12.75">
      <c r="A62" s="33"/>
      <c r="B62" s="38"/>
      <c r="C62" s="33"/>
      <c r="D62" s="33"/>
      <c r="E62" s="33"/>
      <c r="F62" s="75"/>
      <c r="G62" s="43"/>
      <c r="H62" s="43"/>
      <c r="I62" s="64"/>
      <c r="J62" s="43"/>
      <c r="K62" s="43"/>
      <c r="L62" s="43"/>
    </row>
    <row r="63" spans="1:12" ht="12.75">
      <c r="A63" s="48"/>
      <c r="B63" s="49"/>
      <c r="C63" s="22"/>
      <c r="D63" s="22"/>
      <c r="E63" s="50"/>
      <c r="F63" s="51"/>
      <c r="G63" s="52"/>
      <c r="H63" s="52"/>
      <c r="I63" s="65"/>
      <c r="J63" s="52"/>
      <c r="K63" s="52"/>
      <c r="L63" s="52"/>
    </row>
    <row r="64" spans="1:12" ht="140.25">
      <c r="A64" s="39" t="s">
        <v>116</v>
      </c>
      <c r="B64" s="10" t="s">
        <v>17</v>
      </c>
      <c r="C64" s="10" t="s">
        <v>18</v>
      </c>
      <c r="D64" s="10" t="s">
        <v>19</v>
      </c>
      <c r="E64" s="10" t="s">
        <v>20</v>
      </c>
      <c r="F64" s="11" t="s">
        <v>15</v>
      </c>
      <c r="G64" s="12" t="s">
        <v>22</v>
      </c>
      <c r="H64" s="12" t="s">
        <v>26</v>
      </c>
      <c r="I64" s="61"/>
      <c r="J64" s="12" t="s">
        <v>27</v>
      </c>
      <c r="K64" s="12" t="s">
        <v>28</v>
      </c>
      <c r="L64" s="12" t="s">
        <v>29</v>
      </c>
    </row>
    <row r="65" spans="1:12" ht="45.75" customHeight="1">
      <c r="A65" s="2" t="s">
        <v>72</v>
      </c>
      <c r="B65" s="53" t="s">
        <v>107</v>
      </c>
      <c r="C65" s="53"/>
      <c r="D65" s="1"/>
      <c r="E65" s="30" t="s">
        <v>106</v>
      </c>
      <c r="F65" s="32">
        <v>1</v>
      </c>
      <c r="G65" s="14">
        <v>0</v>
      </c>
      <c r="H65" s="14">
        <f>ROUND(F65*G65,2)</f>
        <v>0</v>
      </c>
      <c r="I65" s="62"/>
      <c r="J65" s="14">
        <f>ROUND(H65*I65,2)</f>
        <v>0</v>
      </c>
      <c r="K65" s="14">
        <f>(L65/F65)</f>
        <v>0</v>
      </c>
      <c r="L65" s="14">
        <f>ROUND(H65+J65,2)</f>
        <v>0</v>
      </c>
    </row>
    <row r="66" spans="1:12" ht="12.75" customHeight="1">
      <c r="A66" s="2"/>
      <c r="B66" s="100" t="s">
        <v>1</v>
      </c>
      <c r="C66" s="100"/>
      <c r="D66" s="1"/>
      <c r="E66" s="20"/>
      <c r="F66" s="3"/>
      <c r="G66" s="15" t="s">
        <v>23</v>
      </c>
      <c r="H66" s="14">
        <f>SUM(H65:H65)</f>
        <v>0</v>
      </c>
      <c r="I66" s="62"/>
      <c r="J66" s="14"/>
      <c r="K66" s="14"/>
      <c r="L66" s="14"/>
    </row>
    <row r="67" spans="1:12" ht="12.75">
      <c r="A67" s="2"/>
      <c r="B67" s="101"/>
      <c r="C67" s="101"/>
      <c r="D67" s="1"/>
      <c r="E67" s="20"/>
      <c r="F67" s="3"/>
      <c r="G67" s="14"/>
      <c r="H67" s="15" t="s">
        <v>31</v>
      </c>
      <c r="I67" s="63"/>
      <c r="J67" s="14">
        <f>SUM(J65:J66)</f>
        <v>0</v>
      </c>
      <c r="K67" s="15" t="s">
        <v>30</v>
      </c>
      <c r="L67" s="14">
        <f>SUM(L65:L66)</f>
        <v>0</v>
      </c>
    </row>
    <row r="68" spans="1:12" ht="12.75">
      <c r="A68" s="2"/>
      <c r="B68" s="102"/>
      <c r="C68" s="102"/>
      <c r="D68" s="1"/>
      <c r="E68" s="20"/>
      <c r="F68" s="3"/>
      <c r="G68" s="14"/>
      <c r="H68" s="14"/>
      <c r="I68" s="62"/>
      <c r="J68" s="14"/>
      <c r="K68" s="14"/>
      <c r="L68" s="14"/>
    </row>
    <row r="69" spans="1:12" ht="12.75">
      <c r="A69" s="33"/>
      <c r="B69" s="38"/>
      <c r="C69" s="33"/>
      <c r="D69" s="33"/>
      <c r="E69" s="33"/>
      <c r="F69" s="75"/>
      <c r="G69" s="43"/>
      <c r="H69" s="43"/>
      <c r="I69" s="64"/>
      <c r="J69" s="43"/>
      <c r="K69" s="43"/>
      <c r="L69" s="43"/>
    </row>
    <row r="70" spans="1:65" s="22" customFormat="1" ht="102" customHeight="1">
      <c r="A70" s="39" t="s">
        <v>117</v>
      </c>
      <c r="B70" s="10" t="s">
        <v>17</v>
      </c>
      <c r="C70" s="10" t="s">
        <v>18</v>
      </c>
      <c r="D70" s="10" t="s">
        <v>108</v>
      </c>
      <c r="E70" s="10" t="s">
        <v>20</v>
      </c>
      <c r="F70" s="11" t="s">
        <v>71</v>
      </c>
      <c r="G70" s="12" t="s">
        <v>22</v>
      </c>
      <c r="H70" s="12" t="s">
        <v>26</v>
      </c>
      <c r="I70" s="61" t="s">
        <v>16</v>
      </c>
      <c r="J70" s="12" t="s">
        <v>27</v>
      </c>
      <c r="K70" s="12" t="s">
        <v>28</v>
      </c>
      <c r="L70" s="12" t="s">
        <v>29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12" s="5" customFormat="1" ht="39" customHeight="1">
      <c r="A71" s="2">
        <v>1</v>
      </c>
      <c r="B71" s="27" t="s">
        <v>154</v>
      </c>
      <c r="C71" s="1"/>
      <c r="D71" s="1"/>
      <c r="E71" s="30" t="s">
        <v>25</v>
      </c>
      <c r="F71" s="32">
        <v>40000</v>
      </c>
      <c r="G71" s="14">
        <v>0</v>
      </c>
      <c r="H71" s="14">
        <f aca="true" t="shared" si="4" ref="H71:H78">ROUND(F71*G71,2)</f>
        <v>0</v>
      </c>
      <c r="I71" s="62"/>
      <c r="J71" s="14">
        <f aca="true" t="shared" si="5" ref="J71:J78">ROUND(H71*I71,2)</f>
        <v>0</v>
      </c>
      <c r="K71" s="14">
        <f aca="true" t="shared" si="6" ref="K71:K78">(L71/F71)</f>
        <v>0</v>
      </c>
      <c r="L71" s="14">
        <f aca="true" t="shared" si="7" ref="L71:L78">ROUND(H71+J71,2)</f>
        <v>0</v>
      </c>
    </row>
    <row r="72" spans="1:12" s="5" customFormat="1" ht="37.5" customHeight="1">
      <c r="A72" s="2">
        <v>2</v>
      </c>
      <c r="B72" s="27" t="s">
        <v>155</v>
      </c>
      <c r="C72" s="1"/>
      <c r="D72" s="1"/>
      <c r="E72" s="30" t="s">
        <v>25</v>
      </c>
      <c r="F72" s="32">
        <v>200</v>
      </c>
      <c r="G72" s="14">
        <v>0</v>
      </c>
      <c r="H72" s="14">
        <f t="shared" si="4"/>
        <v>0</v>
      </c>
      <c r="I72" s="62"/>
      <c r="J72" s="14">
        <f t="shared" si="5"/>
        <v>0</v>
      </c>
      <c r="K72" s="14">
        <f t="shared" si="6"/>
        <v>0</v>
      </c>
      <c r="L72" s="14">
        <f t="shared" si="7"/>
        <v>0</v>
      </c>
    </row>
    <row r="73" spans="1:12" s="5" customFormat="1" ht="32.25" customHeight="1">
      <c r="A73" s="2">
        <v>3</v>
      </c>
      <c r="B73" s="27" t="s">
        <v>122</v>
      </c>
      <c r="C73" s="1"/>
      <c r="D73" s="1"/>
      <c r="E73" s="30" t="s">
        <v>25</v>
      </c>
      <c r="F73" s="32">
        <v>200</v>
      </c>
      <c r="G73" s="14">
        <v>0</v>
      </c>
      <c r="H73" s="14">
        <f t="shared" si="4"/>
        <v>0</v>
      </c>
      <c r="I73" s="62"/>
      <c r="J73" s="14">
        <f t="shared" si="5"/>
        <v>0</v>
      </c>
      <c r="K73" s="14">
        <f t="shared" si="6"/>
        <v>0</v>
      </c>
      <c r="L73" s="14">
        <f t="shared" si="7"/>
        <v>0</v>
      </c>
    </row>
    <row r="74" spans="1:12" s="5" customFormat="1" ht="39" customHeight="1">
      <c r="A74" s="2">
        <v>4</v>
      </c>
      <c r="B74" s="27" t="s">
        <v>123</v>
      </c>
      <c r="C74" s="1"/>
      <c r="D74" s="1"/>
      <c r="E74" s="30" t="s">
        <v>25</v>
      </c>
      <c r="F74" s="32">
        <v>40000</v>
      </c>
      <c r="G74" s="14">
        <v>0</v>
      </c>
      <c r="H74" s="14">
        <f t="shared" si="4"/>
        <v>0</v>
      </c>
      <c r="I74" s="62"/>
      <c r="J74" s="14">
        <f t="shared" si="5"/>
        <v>0</v>
      </c>
      <c r="K74" s="14">
        <f t="shared" si="6"/>
        <v>0</v>
      </c>
      <c r="L74" s="14">
        <f t="shared" si="7"/>
        <v>0</v>
      </c>
    </row>
    <row r="75" spans="1:12" s="5" customFormat="1" ht="37.5" customHeight="1">
      <c r="A75" s="2">
        <v>5</v>
      </c>
      <c r="B75" s="27" t="s">
        <v>124</v>
      </c>
      <c r="C75" s="1"/>
      <c r="D75" s="1"/>
      <c r="E75" s="30" t="s">
        <v>25</v>
      </c>
      <c r="F75" s="32">
        <v>40000</v>
      </c>
      <c r="G75" s="14">
        <v>0</v>
      </c>
      <c r="H75" s="14">
        <f t="shared" si="4"/>
        <v>0</v>
      </c>
      <c r="I75" s="62"/>
      <c r="J75" s="14">
        <f t="shared" si="5"/>
        <v>0</v>
      </c>
      <c r="K75" s="14">
        <f t="shared" si="6"/>
        <v>0</v>
      </c>
      <c r="L75" s="14">
        <f t="shared" si="7"/>
        <v>0</v>
      </c>
    </row>
    <row r="76" spans="1:12" s="5" customFormat="1" ht="37.5" customHeight="1">
      <c r="A76" s="2">
        <v>6</v>
      </c>
      <c r="B76" s="27" t="s">
        <v>125</v>
      </c>
      <c r="C76" s="1"/>
      <c r="D76" s="1"/>
      <c r="E76" s="30" t="s">
        <v>25</v>
      </c>
      <c r="F76" s="32">
        <v>100</v>
      </c>
      <c r="G76" s="14">
        <v>0</v>
      </c>
      <c r="H76" s="14">
        <f t="shared" si="4"/>
        <v>0</v>
      </c>
      <c r="I76" s="62"/>
      <c r="J76" s="14">
        <f t="shared" si="5"/>
        <v>0</v>
      </c>
      <c r="K76" s="14">
        <f t="shared" si="6"/>
        <v>0</v>
      </c>
      <c r="L76" s="14">
        <f t="shared" si="7"/>
        <v>0</v>
      </c>
    </row>
    <row r="77" spans="1:12" s="5" customFormat="1" ht="37.5" customHeight="1">
      <c r="A77" s="2">
        <v>7</v>
      </c>
      <c r="B77" s="27" t="s">
        <v>126</v>
      </c>
      <c r="C77" s="1"/>
      <c r="D77" s="1"/>
      <c r="E77" s="30" t="s">
        <v>25</v>
      </c>
      <c r="F77" s="32">
        <v>100</v>
      </c>
      <c r="G77" s="14">
        <v>0</v>
      </c>
      <c r="H77" s="14">
        <f t="shared" si="4"/>
        <v>0</v>
      </c>
      <c r="I77" s="62"/>
      <c r="J77" s="14">
        <f t="shared" si="5"/>
        <v>0</v>
      </c>
      <c r="K77" s="14">
        <f t="shared" si="6"/>
        <v>0</v>
      </c>
      <c r="L77" s="14">
        <f t="shared" si="7"/>
        <v>0</v>
      </c>
    </row>
    <row r="78" spans="1:12" s="5" customFormat="1" ht="32.25" customHeight="1">
      <c r="A78" s="2">
        <v>8</v>
      </c>
      <c r="B78" s="27" t="s">
        <v>153</v>
      </c>
      <c r="C78" s="1"/>
      <c r="D78" s="1"/>
      <c r="E78" s="30" t="s">
        <v>11</v>
      </c>
      <c r="F78" s="32">
        <v>1</v>
      </c>
      <c r="G78" s="14">
        <v>0</v>
      </c>
      <c r="H78" s="14">
        <f t="shared" si="4"/>
        <v>0</v>
      </c>
      <c r="I78" s="62"/>
      <c r="J78" s="14">
        <f t="shared" si="5"/>
        <v>0</v>
      </c>
      <c r="K78" s="14">
        <f t="shared" si="6"/>
        <v>0</v>
      </c>
      <c r="L78" s="14">
        <f t="shared" si="7"/>
        <v>0</v>
      </c>
    </row>
    <row r="79" spans="1:12" s="5" customFormat="1" ht="13.5" customHeight="1">
      <c r="A79" s="2"/>
      <c r="B79" s="13"/>
      <c r="C79" s="1"/>
      <c r="D79" s="1"/>
      <c r="E79" s="21"/>
      <c r="F79" s="3"/>
      <c r="G79" s="15" t="s">
        <v>23</v>
      </c>
      <c r="H79" s="14">
        <f>SUM(H71:H78)</f>
        <v>0</v>
      </c>
      <c r="I79" s="62"/>
      <c r="J79" s="4"/>
      <c r="K79" s="4"/>
      <c r="L79" s="4"/>
    </row>
    <row r="80" spans="1:12" s="5" customFormat="1" ht="15" customHeight="1">
      <c r="A80" s="2"/>
      <c r="B80" s="13"/>
      <c r="C80" s="1"/>
      <c r="D80" s="1"/>
      <c r="E80" s="21"/>
      <c r="F80" s="3"/>
      <c r="G80" s="4"/>
      <c r="H80" s="15" t="s">
        <v>31</v>
      </c>
      <c r="I80" s="63"/>
      <c r="J80" s="14">
        <f>SUM(J71:J79)</f>
        <v>0</v>
      </c>
      <c r="K80" s="4"/>
      <c r="L80" s="4"/>
    </row>
    <row r="81" spans="1:12" s="5" customFormat="1" ht="27.75" customHeight="1">
      <c r="A81" s="2"/>
      <c r="B81" s="13"/>
      <c r="C81" s="1"/>
      <c r="D81" s="1"/>
      <c r="E81" s="21"/>
      <c r="F81" s="3"/>
      <c r="G81" s="4"/>
      <c r="H81" s="4"/>
      <c r="I81" s="62"/>
      <c r="J81" s="4"/>
      <c r="K81" s="15" t="s">
        <v>30</v>
      </c>
      <c r="L81" s="14">
        <f>SUM(L71:L80)</f>
        <v>0</v>
      </c>
    </row>
    <row r="82" spans="1:12" ht="12.75">
      <c r="A82" s="54"/>
      <c r="B82" s="55"/>
      <c r="C82" s="17"/>
      <c r="D82" s="17"/>
      <c r="E82" s="56"/>
      <c r="F82" s="57"/>
      <c r="G82" s="58"/>
      <c r="H82" s="58"/>
      <c r="I82" s="66"/>
      <c r="J82" s="58"/>
      <c r="K82" s="58"/>
      <c r="L82" s="58"/>
    </row>
    <row r="83" spans="1:12" ht="140.25">
      <c r="A83" s="39" t="s">
        <v>118</v>
      </c>
      <c r="B83" s="10" t="s">
        <v>17</v>
      </c>
      <c r="C83" s="10" t="s">
        <v>18</v>
      </c>
      <c r="D83" s="10" t="s">
        <v>19</v>
      </c>
      <c r="E83" s="10" t="s">
        <v>20</v>
      </c>
      <c r="F83" s="11" t="s">
        <v>21</v>
      </c>
      <c r="G83" s="12" t="s">
        <v>22</v>
      </c>
      <c r="H83" s="12" t="s">
        <v>26</v>
      </c>
      <c r="I83" s="61" t="s">
        <v>16</v>
      </c>
      <c r="J83" s="12" t="s">
        <v>27</v>
      </c>
      <c r="K83" s="12" t="s">
        <v>28</v>
      </c>
      <c r="L83" s="12" t="s">
        <v>29</v>
      </c>
    </row>
    <row r="84" spans="1:12" ht="36" customHeight="1" thickBot="1">
      <c r="A84" s="36" t="s">
        <v>13</v>
      </c>
      <c r="B84" s="71" t="s">
        <v>109</v>
      </c>
      <c r="C84" s="34"/>
      <c r="D84" s="34"/>
      <c r="E84" s="36" t="s">
        <v>25</v>
      </c>
      <c r="F84" s="76">
        <v>5000</v>
      </c>
      <c r="G84" s="14">
        <v>0</v>
      </c>
      <c r="H84" s="14">
        <f>ROUND(F84*G84,2)</f>
        <v>0</v>
      </c>
      <c r="I84" s="73"/>
      <c r="J84" s="14">
        <f>ROUND(H84*I84,2)</f>
        <v>0</v>
      </c>
      <c r="K84" s="14">
        <f>(L84/F84)</f>
        <v>0</v>
      </c>
      <c r="L84" s="14">
        <f>ROUND(H84+J84,2)</f>
        <v>0</v>
      </c>
    </row>
    <row r="85" spans="7:12" ht="12.75">
      <c r="G85" s="15" t="s">
        <v>23</v>
      </c>
      <c r="H85" s="14">
        <f>SUM(H84)</f>
        <v>0</v>
      </c>
      <c r="I85" s="62"/>
      <c r="J85" s="4"/>
      <c r="K85" s="4"/>
      <c r="L85" s="4"/>
    </row>
    <row r="86" spans="7:12" ht="12.75">
      <c r="G86" s="4"/>
      <c r="H86" s="15" t="s">
        <v>31</v>
      </c>
      <c r="I86" s="63"/>
      <c r="J86" s="14">
        <f>SUM(J84:J85)</f>
        <v>0</v>
      </c>
      <c r="K86" s="4"/>
      <c r="L86" s="4"/>
    </row>
    <row r="87" spans="7:12" ht="12.75">
      <c r="G87" s="4"/>
      <c r="H87" s="4"/>
      <c r="I87" s="62"/>
      <c r="J87" s="4"/>
      <c r="K87" s="15" t="s">
        <v>30</v>
      </c>
      <c r="L87" s="14">
        <f>SUM(L84:L86)</f>
        <v>0</v>
      </c>
    </row>
    <row r="88" spans="1:12" ht="12.75" customHeight="1">
      <c r="A88" s="33"/>
      <c r="B88" s="38"/>
      <c r="C88" s="33"/>
      <c r="D88" s="33"/>
      <c r="E88" s="33"/>
      <c r="F88" s="75"/>
      <c r="G88" s="9"/>
      <c r="H88" s="9"/>
      <c r="I88" s="60"/>
      <c r="J88" s="9"/>
      <c r="K88" s="9"/>
      <c r="L88" s="9"/>
    </row>
    <row r="89" spans="1:12" ht="165.75">
      <c r="A89" s="39" t="s">
        <v>119</v>
      </c>
      <c r="B89" s="10" t="s">
        <v>17</v>
      </c>
      <c r="C89" s="10" t="s">
        <v>18</v>
      </c>
      <c r="D89" s="10" t="s">
        <v>108</v>
      </c>
      <c r="E89" s="10" t="s">
        <v>20</v>
      </c>
      <c r="F89" s="11" t="s">
        <v>21</v>
      </c>
      <c r="G89" s="12" t="s">
        <v>22</v>
      </c>
      <c r="H89" s="12" t="s">
        <v>26</v>
      </c>
      <c r="I89" s="61" t="s">
        <v>16</v>
      </c>
      <c r="J89" s="12" t="s">
        <v>27</v>
      </c>
      <c r="K89" s="12" t="s">
        <v>28</v>
      </c>
      <c r="L89" s="12" t="s">
        <v>29</v>
      </c>
    </row>
    <row r="90" spans="1:12" ht="36" customHeight="1">
      <c r="A90" s="77" t="s">
        <v>13</v>
      </c>
      <c r="B90" s="78" t="s">
        <v>110</v>
      </c>
      <c r="C90" s="79"/>
      <c r="D90" s="79"/>
      <c r="E90" s="77" t="s">
        <v>25</v>
      </c>
      <c r="F90" s="80">
        <v>100</v>
      </c>
      <c r="G90" s="14">
        <v>0</v>
      </c>
      <c r="H90" s="14">
        <f>ROUND(F90*G90,2)</f>
        <v>0</v>
      </c>
      <c r="I90" s="73"/>
      <c r="J90" s="14">
        <f>ROUND(H90*I90,2)</f>
        <v>0</v>
      </c>
      <c r="K90" s="14">
        <f>(L90/F90)</f>
        <v>0</v>
      </c>
      <c r="L90" s="14">
        <f>ROUND(H90+J90,2)</f>
        <v>0</v>
      </c>
    </row>
    <row r="91" spans="1:12" ht="36" customHeight="1">
      <c r="A91" s="36" t="s">
        <v>14</v>
      </c>
      <c r="B91" s="72" t="s">
        <v>111</v>
      </c>
      <c r="C91" s="34"/>
      <c r="D91" s="34"/>
      <c r="E91" s="36" t="s">
        <v>25</v>
      </c>
      <c r="F91" s="81">
        <v>3</v>
      </c>
      <c r="G91" s="14">
        <v>0</v>
      </c>
      <c r="H91" s="14">
        <f>ROUND(F91*G91,2)</f>
        <v>0</v>
      </c>
      <c r="I91" s="73"/>
      <c r="J91" s="14">
        <f>ROUND(H91*I91,2)</f>
        <v>0</v>
      </c>
      <c r="K91" s="14">
        <f>(L91/F91)</f>
        <v>0</v>
      </c>
      <c r="L91" s="14">
        <f>ROUND(H91+J91,2)</f>
        <v>0</v>
      </c>
    </row>
    <row r="92" spans="7:12" ht="12.75">
      <c r="G92" s="15" t="s">
        <v>23</v>
      </c>
      <c r="H92" s="14">
        <f>SUM(H90:H91)</f>
        <v>0</v>
      </c>
      <c r="I92" s="62"/>
      <c r="J92" s="4"/>
      <c r="K92" s="4"/>
      <c r="L92" s="4"/>
    </row>
    <row r="93" spans="7:12" ht="12.75">
      <c r="G93" s="4"/>
      <c r="H93" s="15" t="s">
        <v>31</v>
      </c>
      <c r="I93" s="63"/>
      <c r="J93" s="14">
        <f>SUM(J90:J92)</f>
        <v>0</v>
      </c>
      <c r="K93" s="4"/>
      <c r="L93" s="4"/>
    </row>
    <row r="94" spans="7:12" ht="12.75">
      <c r="G94" s="4"/>
      <c r="H94" s="4"/>
      <c r="I94" s="62"/>
      <c r="J94" s="4"/>
      <c r="K94" s="15" t="s">
        <v>30</v>
      </c>
      <c r="L94" s="14">
        <f>SUM(L90:L93)</f>
        <v>0</v>
      </c>
    </row>
    <row r="95" spans="1:12" ht="12.75" customHeight="1">
      <c r="A95" s="33"/>
      <c r="B95" s="38"/>
      <c r="C95" s="33"/>
      <c r="D95" s="33"/>
      <c r="E95" s="33"/>
      <c r="F95" s="75"/>
      <c r="G95" s="9"/>
      <c r="H95" s="9"/>
      <c r="I95" s="60"/>
      <c r="J95" s="9"/>
      <c r="K95" s="9"/>
      <c r="L95" s="9"/>
    </row>
    <row r="96" spans="1:12" ht="140.25">
      <c r="A96" s="39" t="s">
        <v>121</v>
      </c>
      <c r="B96" s="10" t="s">
        <v>17</v>
      </c>
      <c r="C96" s="10" t="s">
        <v>18</v>
      </c>
      <c r="D96" s="10" t="s">
        <v>19</v>
      </c>
      <c r="E96" s="10" t="s">
        <v>20</v>
      </c>
      <c r="F96" s="11" t="s">
        <v>21</v>
      </c>
      <c r="G96" s="12" t="s">
        <v>22</v>
      </c>
      <c r="H96" s="12" t="s">
        <v>26</v>
      </c>
      <c r="I96" s="61" t="s">
        <v>16</v>
      </c>
      <c r="J96" s="12" t="s">
        <v>27</v>
      </c>
      <c r="K96" s="12" t="s">
        <v>28</v>
      </c>
      <c r="L96" s="12" t="s">
        <v>29</v>
      </c>
    </row>
    <row r="97" spans="1:12" ht="67.5" customHeight="1" thickBot="1">
      <c r="A97" s="36" t="s">
        <v>13</v>
      </c>
      <c r="B97" s="71" t="s">
        <v>148</v>
      </c>
      <c r="C97" s="34"/>
      <c r="D97" s="34"/>
      <c r="E97" s="36" t="s">
        <v>25</v>
      </c>
      <c r="F97" s="76">
        <v>57892</v>
      </c>
      <c r="G97" s="14">
        <v>0</v>
      </c>
      <c r="H97" s="14">
        <f>ROUND(F97*G97,2)</f>
        <v>0</v>
      </c>
      <c r="I97" s="73"/>
      <c r="J97" s="14">
        <f>ROUND(H97*I97,2)</f>
        <v>0</v>
      </c>
      <c r="K97" s="14">
        <f>(L97/F97)</f>
        <v>0</v>
      </c>
      <c r="L97" s="14">
        <f>ROUND(H97+J97,2)</f>
        <v>0</v>
      </c>
    </row>
    <row r="98" spans="7:12" ht="12.75">
      <c r="G98" s="15" t="s">
        <v>23</v>
      </c>
      <c r="H98" s="14">
        <f>SUM(H97)</f>
        <v>0</v>
      </c>
      <c r="I98" s="62"/>
      <c r="J98" s="4"/>
      <c r="K98" s="4"/>
      <c r="L98" s="4"/>
    </row>
    <row r="99" spans="7:12" ht="12.75">
      <c r="G99" s="4"/>
      <c r="H99" s="15" t="s">
        <v>31</v>
      </c>
      <c r="I99" s="63"/>
      <c r="J99" s="14">
        <f>SUM(J97:J98)</f>
        <v>0</v>
      </c>
      <c r="K99" s="4"/>
      <c r="L99" s="4"/>
    </row>
    <row r="100" spans="7:12" ht="12.75">
      <c r="G100" s="4"/>
      <c r="H100" s="4"/>
      <c r="I100" s="62"/>
      <c r="J100" s="4"/>
      <c r="K100" s="15" t="s">
        <v>30</v>
      </c>
      <c r="L100" s="14">
        <f>SUM(L97:L99)</f>
        <v>0</v>
      </c>
    </row>
    <row r="101" spans="1:12" ht="12.75">
      <c r="A101" s="33"/>
      <c r="B101" s="38"/>
      <c r="C101" s="33"/>
      <c r="D101" s="33"/>
      <c r="E101" s="33"/>
      <c r="F101" s="75"/>
      <c r="G101" s="9"/>
      <c r="H101" s="9"/>
      <c r="I101" s="60"/>
      <c r="J101" s="9"/>
      <c r="K101" s="9"/>
      <c r="L101" s="9"/>
    </row>
    <row r="102" spans="1:12" ht="89.25">
      <c r="A102" s="39" t="s">
        <v>127</v>
      </c>
      <c r="B102" s="10" t="s">
        <v>17</v>
      </c>
      <c r="C102" s="10" t="s">
        <v>150</v>
      </c>
      <c r="D102" s="10" t="s">
        <v>151</v>
      </c>
      <c r="E102" s="10" t="s">
        <v>20</v>
      </c>
      <c r="F102" s="11" t="s">
        <v>21</v>
      </c>
      <c r="G102" s="12" t="s">
        <v>22</v>
      </c>
      <c r="H102" s="12" t="s">
        <v>26</v>
      </c>
      <c r="I102" s="61" t="s">
        <v>16</v>
      </c>
      <c r="J102" s="12" t="s">
        <v>27</v>
      </c>
      <c r="K102" s="12" t="s">
        <v>28</v>
      </c>
      <c r="L102" s="12" t="s">
        <v>29</v>
      </c>
    </row>
    <row r="103" spans="1:12" ht="96" customHeight="1">
      <c r="A103" s="94" t="s">
        <v>13</v>
      </c>
      <c r="B103" s="98" t="s">
        <v>152</v>
      </c>
      <c r="C103" s="79"/>
      <c r="D103" s="79"/>
      <c r="E103" s="77" t="s">
        <v>146</v>
      </c>
      <c r="F103" s="81">
        <v>36</v>
      </c>
      <c r="G103" s="86">
        <v>0</v>
      </c>
      <c r="H103" s="86">
        <f>ROUND(F103*G103,2)</f>
        <v>0</v>
      </c>
      <c r="I103" s="87"/>
      <c r="J103" s="86">
        <f>ROUND(H103*I103,2)</f>
        <v>0</v>
      </c>
      <c r="K103" s="86">
        <f>(L103/F103)</f>
        <v>0</v>
      </c>
      <c r="L103" s="86">
        <f>ROUND(H103+J103,2)</f>
        <v>0</v>
      </c>
    </row>
    <row r="104" spans="1:12" ht="31.5" customHeight="1">
      <c r="A104" s="94" t="s">
        <v>14</v>
      </c>
      <c r="B104" s="96" t="s">
        <v>128</v>
      </c>
      <c r="C104" s="79"/>
      <c r="D104" s="79"/>
      <c r="E104" s="97" t="s">
        <v>138</v>
      </c>
      <c r="F104" s="92">
        <v>600</v>
      </c>
      <c r="G104" s="86"/>
      <c r="H104" s="86"/>
      <c r="I104" s="87"/>
      <c r="J104" s="86"/>
      <c r="K104" s="86"/>
      <c r="L104" s="86"/>
    </row>
    <row r="105" spans="1:12" ht="31.5" customHeight="1">
      <c r="A105" s="94" t="s">
        <v>32</v>
      </c>
      <c r="B105" s="96" t="s">
        <v>139</v>
      </c>
      <c r="C105" s="79"/>
      <c r="D105" s="79"/>
      <c r="E105" s="97" t="s">
        <v>138</v>
      </c>
      <c r="F105" s="92">
        <v>600</v>
      </c>
      <c r="G105" s="86"/>
      <c r="H105" s="86"/>
      <c r="I105" s="87"/>
      <c r="J105" s="86"/>
      <c r="K105" s="86"/>
      <c r="L105" s="86"/>
    </row>
    <row r="106" spans="1:12" ht="31.5" customHeight="1" thickBot="1">
      <c r="A106" s="94" t="s">
        <v>33</v>
      </c>
      <c r="B106" s="96" t="s">
        <v>156</v>
      </c>
      <c r="C106" s="79"/>
      <c r="D106" s="79"/>
      <c r="E106" s="97" t="s">
        <v>138</v>
      </c>
      <c r="F106" s="93">
        <v>2700</v>
      </c>
      <c r="G106" s="86"/>
      <c r="H106" s="86"/>
      <c r="I106" s="87"/>
      <c r="J106" s="86"/>
      <c r="K106" s="86"/>
      <c r="L106" s="86"/>
    </row>
    <row r="107" spans="1:12" ht="31.5" customHeight="1" thickBot="1">
      <c r="A107" s="94" t="s">
        <v>24</v>
      </c>
      <c r="B107" s="96" t="s">
        <v>140</v>
      </c>
      <c r="C107" s="79"/>
      <c r="D107" s="79"/>
      <c r="E107" s="97" t="s">
        <v>138</v>
      </c>
      <c r="F107" s="93">
        <v>4800</v>
      </c>
      <c r="G107" s="86"/>
      <c r="H107" s="86"/>
      <c r="I107" s="87"/>
      <c r="J107" s="86"/>
      <c r="K107" s="86"/>
      <c r="L107" s="86"/>
    </row>
    <row r="108" spans="1:12" ht="31.5" customHeight="1" thickBot="1">
      <c r="A108" s="94" t="s">
        <v>72</v>
      </c>
      <c r="B108" s="96" t="s">
        <v>141</v>
      </c>
      <c r="C108" s="79"/>
      <c r="D108" s="79"/>
      <c r="E108" s="97" t="s">
        <v>138</v>
      </c>
      <c r="F108" s="93">
        <v>200</v>
      </c>
      <c r="G108" s="86"/>
      <c r="H108" s="86"/>
      <c r="I108" s="87"/>
      <c r="J108" s="86"/>
      <c r="K108" s="86"/>
      <c r="L108" s="86"/>
    </row>
    <row r="109" spans="1:12" ht="31.5" customHeight="1" thickBot="1">
      <c r="A109" s="94" t="s">
        <v>73</v>
      </c>
      <c r="B109" s="96" t="s">
        <v>129</v>
      </c>
      <c r="C109" s="79"/>
      <c r="D109" s="79"/>
      <c r="E109" s="97" t="s">
        <v>138</v>
      </c>
      <c r="F109" s="93">
        <v>3500</v>
      </c>
      <c r="G109" s="86"/>
      <c r="H109" s="86"/>
      <c r="I109" s="87"/>
      <c r="J109" s="86"/>
      <c r="K109" s="86"/>
      <c r="L109" s="86"/>
    </row>
    <row r="110" spans="1:12" ht="31.5" customHeight="1" thickBot="1">
      <c r="A110" s="94" t="s">
        <v>12</v>
      </c>
      <c r="B110" s="96" t="s">
        <v>130</v>
      </c>
      <c r="C110" s="79"/>
      <c r="D110" s="79"/>
      <c r="E110" s="97" t="s">
        <v>138</v>
      </c>
      <c r="F110" s="93">
        <v>3300</v>
      </c>
      <c r="G110" s="86"/>
      <c r="H110" s="86"/>
      <c r="I110" s="87"/>
      <c r="J110" s="86"/>
      <c r="K110" s="86"/>
      <c r="L110" s="86"/>
    </row>
    <row r="111" spans="1:12" ht="31.5" customHeight="1" thickBot="1">
      <c r="A111" s="94" t="s">
        <v>74</v>
      </c>
      <c r="B111" s="96" t="s">
        <v>131</v>
      </c>
      <c r="C111" s="79"/>
      <c r="D111" s="79"/>
      <c r="E111" s="97" t="s">
        <v>138</v>
      </c>
      <c r="F111" s="93">
        <v>1500</v>
      </c>
      <c r="G111" s="86"/>
      <c r="H111" s="86"/>
      <c r="I111" s="87"/>
      <c r="J111" s="86"/>
      <c r="K111" s="86"/>
      <c r="L111" s="86"/>
    </row>
    <row r="112" spans="1:12" ht="31.5" customHeight="1" thickBot="1">
      <c r="A112" s="94" t="s">
        <v>75</v>
      </c>
      <c r="B112" s="96" t="s">
        <v>142</v>
      </c>
      <c r="C112" s="79"/>
      <c r="D112" s="79"/>
      <c r="E112" s="97" t="s">
        <v>138</v>
      </c>
      <c r="F112" s="93">
        <v>7000</v>
      </c>
      <c r="G112" s="86"/>
      <c r="H112" s="86"/>
      <c r="I112" s="87"/>
      <c r="J112" s="86"/>
      <c r="K112" s="86"/>
      <c r="L112" s="86"/>
    </row>
    <row r="113" spans="1:12" ht="31.5" customHeight="1" thickBot="1">
      <c r="A113" s="94" t="s">
        <v>76</v>
      </c>
      <c r="B113" s="96" t="s">
        <v>143</v>
      </c>
      <c r="C113" s="79"/>
      <c r="D113" s="79"/>
      <c r="E113" s="97" t="s">
        <v>138</v>
      </c>
      <c r="F113" s="93">
        <v>150</v>
      </c>
      <c r="G113" s="86"/>
      <c r="H113" s="86"/>
      <c r="I113" s="87"/>
      <c r="J113" s="86"/>
      <c r="K113" s="86"/>
      <c r="L113" s="86"/>
    </row>
    <row r="114" spans="1:12" ht="31.5" customHeight="1" thickBot="1">
      <c r="A114" s="94" t="s">
        <v>78</v>
      </c>
      <c r="B114" s="96" t="s">
        <v>144</v>
      </c>
      <c r="C114" s="79"/>
      <c r="D114" s="79"/>
      <c r="E114" s="97" t="s">
        <v>138</v>
      </c>
      <c r="F114" s="93">
        <v>9900</v>
      </c>
      <c r="G114" s="86"/>
      <c r="H114" s="86"/>
      <c r="I114" s="87"/>
      <c r="J114" s="86"/>
      <c r="K114" s="86"/>
      <c r="L114" s="86"/>
    </row>
    <row r="115" spans="1:12" ht="31.5" customHeight="1" thickBot="1">
      <c r="A115" s="94" t="s">
        <v>79</v>
      </c>
      <c r="B115" s="96" t="s">
        <v>145</v>
      </c>
      <c r="C115" s="79"/>
      <c r="D115" s="79"/>
      <c r="E115" s="97" t="s">
        <v>138</v>
      </c>
      <c r="F115" s="93">
        <v>10000</v>
      </c>
      <c r="G115" s="86"/>
      <c r="H115" s="86"/>
      <c r="I115" s="87"/>
      <c r="J115" s="86"/>
      <c r="K115" s="86"/>
      <c r="L115" s="86"/>
    </row>
    <row r="116" spans="1:12" ht="31.5" customHeight="1" thickBot="1">
      <c r="A116" s="94" t="s">
        <v>80</v>
      </c>
      <c r="B116" s="96" t="s">
        <v>132</v>
      </c>
      <c r="C116" s="79"/>
      <c r="D116" s="79"/>
      <c r="E116" s="97" t="s">
        <v>138</v>
      </c>
      <c r="F116" s="93">
        <v>5200</v>
      </c>
      <c r="G116" s="86"/>
      <c r="H116" s="86"/>
      <c r="I116" s="87"/>
      <c r="J116" s="86"/>
      <c r="K116" s="86"/>
      <c r="L116" s="86"/>
    </row>
    <row r="117" spans="1:12" ht="31.5" customHeight="1" thickBot="1">
      <c r="A117" s="94" t="s">
        <v>81</v>
      </c>
      <c r="B117" s="103" t="s">
        <v>157</v>
      </c>
      <c r="C117" s="79"/>
      <c r="D117" s="79"/>
      <c r="E117" s="97" t="s">
        <v>138</v>
      </c>
      <c r="F117" s="93">
        <v>300</v>
      </c>
      <c r="G117" s="86"/>
      <c r="H117" s="86"/>
      <c r="I117" s="87"/>
      <c r="J117" s="86"/>
      <c r="K117" s="86"/>
      <c r="L117" s="86"/>
    </row>
    <row r="118" spans="1:12" ht="31.5" customHeight="1" thickBot="1">
      <c r="A118" s="94" t="s">
        <v>82</v>
      </c>
      <c r="B118" s="96" t="s">
        <v>133</v>
      </c>
      <c r="C118" s="79"/>
      <c r="D118" s="79"/>
      <c r="E118" s="97" t="s">
        <v>138</v>
      </c>
      <c r="F118" s="93">
        <v>5000</v>
      </c>
      <c r="G118" s="86"/>
      <c r="H118" s="86"/>
      <c r="I118" s="87"/>
      <c r="J118" s="86"/>
      <c r="K118" s="86"/>
      <c r="L118" s="86"/>
    </row>
    <row r="119" spans="1:12" ht="31.5" customHeight="1" thickBot="1">
      <c r="A119" s="94" t="s">
        <v>83</v>
      </c>
      <c r="B119" s="96" t="s">
        <v>159</v>
      </c>
      <c r="C119" s="79"/>
      <c r="D119" s="79"/>
      <c r="E119" s="97" t="s">
        <v>138</v>
      </c>
      <c r="F119" s="93">
        <v>600</v>
      </c>
      <c r="G119" s="86"/>
      <c r="H119" s="86"/>
      <c r="I119" s="87"/>
      <c r="J119" s="86"/>
      <c r="K119" s="86"/>
      <c r="L119" s="86"/>
    </row>
    <row r="120" spans="1:12" ht="37.5" customHeight="1" thickBot="1">
      <c r="A120" s="94" t="s">
        <v>84</v>
      </c>
      <c r="B120" s="96" t="s">
        <v>160</v>
      </c>
      <c r="C120" s="79"/>
      <c r="D120" s="79"/>
      <c r="E120" s="97" t="s">
        <v>138</v>
      </c>
      <c r="F120" s="93">
        <v>4500</v>
      </c>
      <c r="G120" s="86"/>
      <c r="H120" s="86"/>
      <c r="I120" s="87"/>
      <c r="J120" s="86"/>
      <c r="K120" s="86"/>
      <c r="L120" s="86"/>
    </row>
    <row r="121" spans="1:12" ht="31.5" customHeight="1" thickBot="1">
      <c r="A121" s="94" t="s">
        <v>85</v>
      </c>
      <c r="B121" s="96" t="s">
        <v>134</v>
      </c>
      <c r="C121" s="79"/>
      <c r="D121" s="79"/>
      <c r="E121" s="97" t="s">
        <v>138</v>
      </c>
      <c r="F121" s="93">
        <v>800</v>
      </c>
      <c r="G121" s="86"/>
      <c r="H121" s="86"/>
      <c r="I121" s="87"/>
      <c r="J121" s="86"/>
      <c r="K121" s="86"/>
      <c r="L121" s="86"/>
    </row>
    <row r="122" spans="1:12" ht="31.5" customHeight="1" thickBot="1">
      <c r="A122" s="94" t="s">
        <v>86</v>
      </c>
      <c r="B122" s="96" t="s">
        <v>135</v>
      </c>
      <c r="C122" s="34"/>
      <c r="D122" s="34"/>
      <c r="E122" s="97" t="s">
        <v>138</v>
      </c>
      <c r="F122" s="93">
        <v>800</v>
      </c>
      <c r="G122" s="14"/>
      <c r="H122" s="14"/>
      <c r="I122" s="73"/>
      <c r="J122" s="14"/>
      <c r="K122" s="14"/>
      <c r="L122" s="14"/>
    </row>
    <row r="123" spans="1:12" ht="31.5" customHeight="1" thickBot="1">
      <c r="A123" s="94" t="s">
        <v>6</v>
      </c>
      <c r="B123" s="96" t="s">
        <v>136</v>
      </c>
      <c r="C123" s="34"/>
      <c r="D123" s="34"/>
      <c r="E123" s="97" t="s">
        <v>138</v>
      </c>
      <c r="F123" s="93">
        <v>900</v>
      </c>
      <c r="G123" s="14"/>
      <c r="H123" s="14"/>
      <c r="I123" s="73"/>
      <c r="J123" s="14"/>
      <c r="K123" s="14"/>
      <c r="L123" s="14"/>
    </row>
    <row r="124" spans="1:12" ht="31.5" customHeight="1" thickBot="1">
      <c r="A124" s="94" t="s">
        <v>7</v>
      </c>
      <c r="B124" s="96" t="s">
        <v>158</v>
      </c>
      <c r="C124" s="34"/>
      <c r="D124" s="34"/>
      <c r="E124" s="97" t="s">
        <v>138</v>
      </c>
      <c r="F124" s="93">
        <v>600</v>
      </c>
      <c r="G124" s="14"/>
      <c r="H124" s="14"/>
      <c r="I124" s="73"/>
      <c r="J124" s="14"/>
      <c r="K124" s="14"/>
      <c r="L124" s="14"/>
    </row>
    <row r="125" spans="1:12" ht="31.5" customHeight="1" thickBot="1">
      <c r="A125" s="94" t="s">
        <v>8</v>
      </c>
      <c r="B125" s="96" t="s">
        <v>161</v>
      </c>
      <c r="C125" s="34"/>
      <c r="D125" s="34"/>
      <c r="E125" s="97" t="s">
        <v>138</v>
      </c>
      <c r="F125" s="93">
        <v>700</v>
      </c>
      <c r="G125" s="14"/>
      <c r="H125" s="14"/>
      <c r="I125" s="73"/>
      <c r="J125" s="14"/>
      <c r="K125" s="14"/>
      <c r="L125" s="14"/>
    </row>
    <row r="126" spans="1:12" ht="31.5" customHeight="1" thickBot="1">
      <c r="A126" s="94" t="s">
        <v>9</v>
      </c>
      <c r="B126" s="96" t="s">
        <v>137</v>
      </c>
      <c r="C126" s="34"/>
      <c r="D126" s="34"/>
      <c r="E126" s="97" t="s">
        <v>138</v>
      </c>
      <c r="F126" s="93">
        <v>1000</v>
      </c>
      <c r="G126" s="14"/>
      <c r="H126" s="14"/>
      <c r="I126" s="73"/>
      <c r="J126" s="14"/>
      <c r="K126" s="14"/>
      <c r="L126" s="14"/>
    </row>
    <row r="127" spans="1:12" ht="109.5" customHeight="1">
      <c r="A127" s="95" t="s">
        <v>10</v>
      </c>
      <c r="B127" s="99" t="s">
        <v>147</v>
      </c>
      <c r="C127" s="34"/>
      <c r="D127" s="34"/>
      <c r="E127" s="36"/>
      <c r="F127" s="81"/>
      <c r="G127" s="14"/>
      <c r="H127" s="14"/>
      <c r="I127" s="73"/>
      <c r="J127" s="14"/>
      <c r="K127" s="14"/>
      <c r="L127" s="14"/>
    </row>
    <row r="128" spans="7:12" ht="12.75">
      <c r="G128" s="88" t="s">
        <v>23</v>
      </c>
      <c r="H128" s="89">
        <f>SUM(H103)</f>
        <v>0</v>
      </c>
      <c r="I128" s="90"/>
      <c r="J128" s="91"/>
      <c r="K128" s="91"/>
      <c r="L128" s="91"/>
    </row>
    <row r="129" spans="7:12" ht="12.75">
      <c r="G129" s="4"/>
      <c r="H129" s="15" t="s">
        <v>31</v>
      </c>
      <c r="I129" s="63"/>
      <c r="J129" s="14">
        <f>SUM(J103:J128)</f>
        <v>0</v>
      </c>
      <c r="K129" s="4"/>
      <c r="L129" s="4"/>
    </row>
    <row r="130" spans="7:12" ht="12.75">
      <c r="G130" s="4"/>
      <c r="H130" s="4"/>
      <c r="I130" s="62"/>
      <c r="J130" s="4"/>
      <c r="K130" s="15" t="s">
        <v>30</v>
      </c>
      <c r="L130" s="14">
        <f>SUM(L103:L129)</f>
        <v>0</v>
      </c>
    </row>
  </sheetData>
  <mergeCells count="3">
    <mergeCell ref="B58:B60"/>
    <mergeCell ref="C66:C68"/>
    <mergeCell ref="B66:B68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delab</cp:lastModifiedBy>
  <cp:lastPrinted>2016-04-15T07:36:17Z</cp:lastPrinted>
  <dcterms:created xsi:type="dcterms:W3CDTF">1997-02-26T13:46:56Z</dcterms:created>
  <dcterms:modified xsi:type="dcterms:W3CDTF">2016-07-12T10:46:16Z</dcterms:modified>
  <cp:category/>
  <cp:version/>
  <cp:contentType/>
  <cp:contentStatus/>
</cp:coreProperties>
</file>